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5. GESTION COMERCIAL/8 FORMATOS/"/>
    </mc:Choice>
  </mc:AlternateContent>
  <xr:revisionPtr revIDLastSave="1" documentId="13_ncr:1_{659A4CDC-D0FA-47AB-8D08-4F7F56A2E18A}" xr6:coauthVersionLast="47" xr6:coauthVersionMax="47" xr10:uidLastSave="{3B5102FD-480B-4049-B555-CFA97B9B3922}"/>
  <bookViews>
    <workbookView xWindow="-108" yWindow="-108" windowWidth="23256" windowHeight="12456" xr2:uid="{00000000-000D-0000-FFFF-FFFF00000000}"/>
  </bookViews>
  <sheets>
    <sheet name="FORMATO" sheetId="1" r:id="rId1"/>
    <sheet name="INSTRUCTIVO " sheetId="3" r:id="rId2"/>
    <sheet name="Hoja1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0" i="1" l="1"/>
  <c r="X69" i="1"/>
  <c r="X67" i="1"/>
  <c r="X66" i="1"/>
  <c r="X65" i="1"/>
  <c r="X64" i="1"/>
  <c r="X63" i="1"/>
  <c r="X61" i="1"/>
  <c r="X60" i="1"/>
  <c r="X58" i="1"/>
  <c r="X57" i="1"/>
  <c r="X55" i="1"/>
  <c r="X54" i="1"/>
  <c r="X52" i="1"/>
  <c r="X51" i="1"/>
  <c r="X49" i="1"/>
  <c r="X48" i="1"/>
  <c r="X46" i="1"/>
  <c r="X45" i="1"/>
  <c r="X43" i="1"/>
  <c r="X42" i="1"/>
  <c r="X40" i="1"/>
  <c r="X39" i="1"/>
  <c r="X37" i="1"/>
  <c r="X36" i="1"/>
  <c r="X34" i="1"/>
  <c r="X33" i="1"/>
  <c r="X31" i="1"/>
  <c r="X30" i="1"/>
  <c r="X28" i="1"/>
  <c r="X27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20" i="1"/>
  <c r="X26" i="1"/>
  <c r="X29" i="1"/>
  <c r="X32" i="1"/>
  <c r="X35" i="1"/>
  <c r="X38" i="1"/>
  <c r="X41" i="1"/>
  <c r="X44" i="1"/>
  <c r="X47" i="1"/>
  <c r="X50" i="1"/>
  <c r="X53" i="1"/>
  <c r="X56" i="1"/>
  <c r="X59" i="1"/>
  <c r="X62" i="1"/>
  <c r="X68" i="1"/>
  <c r="X11" i="1"/>
  <c r="AC11" i="1"/>
  <c r="AE14" i="1"/>
  <c r="AE17" i="1"/>
  <c r="AE20" i="1"/>
  <c r="AE23" i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11" i="1"/>
  <c r="AC14" i="1"/>
  <c r="AC17" i="1"/>
  <c r="AC20" i="1"/>
  <c r="AC23" i="1"/>
  <c r="AC26" i="1"/>
  <c r="AC29" i="1"/>
  <c r="AC32" i="1"/>
  <c r="AC35" i="1"/>
  <c r="AC38" i="1"/>
  <c r="AC41" i="1"/>
  <c r="AC44" i="1"/>
  <c r="AC47" i="1"/>
  <c r="AC50" i="1"/>
  <c r="AC53" i="1"/>
  <c r="AC56" i="1"/>
  <c r="AC59" i="1"/>
  <c r="AC62" i="1"/>
  <c r="AC65" i="1"/>
  <c r="AC68" i="1"/>
  <c r="AA11" i="1"/>
  <c r="Z11" i="1" l="1"/>
  <c r="Z29" i="1"/>
  <c r="Z50" i="1"/>
  <c r="Z53" i="1"/>
  <c r="Z62" i="1"/>
  <c r="Z17" i="1"/>
  <c r="Z26" i="1" l="1"/>
  <c r="Z56" i="1"/>
  <c r="Z47" i="1"/>
  <c r="Z23" i="1"/>
  <c r="Z38" i="1"/>
  <c r="Z14" i="1"/>
  <c r="Z32" i="1"/>
  <c r="Z68" i="1"/>
  <c r="Z44" i="1"/>
  <c r="Z20" i="1"/>
  <c r="Z65" i="1"/>
  <c r="Z59" i="1"/>
  <c r="Z41" i="1"/>
  <c r="Z35" i="1"/>
  <c r="AA65" i="1" l="1"/>
  <c r="AA62" i="1"/>
  <c r="AA59" i="1"/>
  <c r="AA56" i="1"/>
  <c r="AA53" i="1"/>
  <c r="AA50" i="1"/>
  <c r="AA47" i="1"/>
  <c r="AA44" i="1"/>
  <c r="AA68" i="1"/>
  <c r="AA14" i="1"/>
  <c r="AA17" i="1"/>
  <c r="AA20" i="1"/>
  <c r="AA23" i="1"/>
  <c r="AA26" i="1"/>
  <c r="AA29" i="1"/>
  <c r="AA32" i="1"/>
  <c r="AA35" i="1"/>
  <c r="AA38" i="1"/>
  <c r="AA41" i="1"/>
</calcChain>
</file>

<file path=xl/sharedStrings.xml><?xml version="1.0" encoding="utf-8"?>
<sst xmlns="http://schemas.openxmlformats.org/spreadsheetml/2006/main" count="123" uniqueCount="110">
  <si>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</si>
  <si>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</si>
  <si>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</si>
  <si>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</si>
  <si>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</si>
  <si>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</si>
  <si>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</si>
  <si>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</si>
  <si>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Vigencia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</si>
  <si>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</si>
  <si>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</si>
  <si>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</si>
  <si>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</si>
  <si>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</si>
  <si>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</si>
  <si>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</si>
  <si>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</si>
  <si>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</si>
  <si>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No.</t>
  </si>
  <si>
    <t>No. DOCUMENTO</t>
  </si>
  <si>
    <t>OFICINA</t>
  </si>
  <si>
    <t>GESTIÓN COMERCIAL</t>
  </si>
  <si>
    <t>Versión</t>
  </si>
  <si>
    <t>Código</t>
  </si>
  <si>
    <t>4.</t>
  </si>
  <si>
    <t>5.</t>
  </si>
  <si>
    <t>6.</t>
  </si>
  <si>
    <t>7.</t>
  </si>
  <si>
    <t>8.</t>
  </si>
  <si>
    <t>9.</t>
  </si>
  <si>
    <t>DANNA KATHERINE TAVERA JIMENEZ</t>
  </si>
  <si>
    <t>REFERIDOS</t>
  </si>
  <si>
    <t>FO-CO-29</t>
  </si>
  <si>
    <t>NOMBRE  DE LA CAMPAÑA</t>
  </si>
  <si>
    <t>NOMBRES Y APELLIDOS REFERENTE</t>
  </si>
  <si>
    <t>NOMBRES Y APELLIDOS REFERIDO</t>
  </si>
  <si>
    <t>NOMBRE CAMPAÑA</t>
  </si>
  <si>
    <t>NO. DOCUMENTO</t>
  </si>
  <si>
    <t>Escribir el nombre de la campaña por la cual se diligencia el formato.</t>
  </si>
  <si>
    <t>Escribir nombres y apellidos completos de la persona referida.</t>
  </si>
  <si>
    <t>Escribir el número de documento de la persona referida.</t>
  </si>
  <si>
    <t>Este formato deberá ser diligenciado de manera digital por los Directores de oficina cada vez que se realice una campaña comercial o actividad relacionada con referidos.</t>
  </si>
  <si>
    <t>PLAZO CDAT</t>
  </si>
  <si>
    <t>VALOR CDAT</t>
  </si>
  <si>
    <t xml:space="preserve">VALOR </t>
  </si>
  <si>
    <t>TOTAL A PAGAR</t>
  </si>
  <si>
    <t>FECHA</t>
  </si>
  <si>
    <t>FECHA APERTURA CDAT</t>
  </si>
  <si>
    <t>Llevar un control de las personas referidas hacia la Cooperativa por parte de los asociados con el fin de determinar el incentivo  a otorgar.</t>
  </si>
  <si>
    <r>
      <t>Cargo:</t>
    </r>
    <r>
      <rPr>
        <sz val="10"/>
        <rFont val="Arial"/>
        <family val="2"/>
      </rPr>
      <t>Subgerente Comercial (e)</t>
    </r>
  </si>
  <si>
    <t>SERGIO ALEJANDRO CUELLAR</t>
  </si>
  <si>
    <r>
      <t xml:space="preserve">Cargo: </t>
    </r>
    <r>
      <rPr>
        <sz val="10"/>
        <rFont val="Arial"/>
        <family val="2"/>
      </rPr>
      <t>Analista del SIG</t>
    </r>
  </si>
  <si>
    <t>Escribir nombres y apellidos completos del asociado, no asociado, funcionario, promotor o delegado que refiere.</t>
  </si>
  <si>
    <t>Escribir el número de documento del asociado, no asociado, funcionario, promotor o delegado que refiere.</t>
  </si>
  <si>
    <t>Escribir la fecha de apertura del CDAT de la persona referida.</t>
  </si>
  <si>
    <t>Escribir el valor del CDAT aperturado por la persona referida.</t>
  </si>
  <si>
    <t>Escribir el plazo del CDAT aperturado por la persona referida.</t>
  </si>
  <si>
    <t>VALOR</t>
  </si>
  <si>
    <t>10.</t>
  </si>
  <si>
    <t>11.</t>
  </si>
  <si>
    <t>12.</t>
  </si>
  <si>
    <t>13.</t>
  </si>
  <si>
    <t>14.</t>
  </si>
  <si>
    <t>15.</t>
  </si>
  <si>
    <t>Este valor es arrojado automáticamente dependiendo de los referidos ingresados.</t>
  </si>
  <si>
    <t>Este valor es arrojado automáticamente dependiendo del total de referidos y CDAT'S aperturados.</t>
  </si>
  <si>
    <t>Escribir la fecha en la que se diligencia la información.</t>
  </si>
  <si>
    <t>Este valor es arrojado automáticamente dependiendo del plazo del CDAT aperturado.</t>
  </si>
  <si>
    <t xml:space="preserve"> REFERIDOS</t>
  </si>
  <si>
    <t>VALOR  CDAT'S REFERIDOS</t>
  </si>
  <si>
    <t xml:space="preserve"> META</t>
  </si>
  <si>
    <t>VALOR CDAT'S REFERIDOS</t>
  </si>
  <si>
    <t>Neiva Centro</t>
  </si>
  <si>
    <t>MES</t>
  </si>
  <si>
    <t>Diciembre</t>
  </si>
  <si>
    <t xml:space="preserve">1 de 1 </t>
  </si>
  <si>
    <t>Página</t>
  </si>
  <si>
    <t>META</t>
  </si>
  <si>
    <t>16.</t>
  </si>
  <si>
    <t>17.</t>
  </si>
  <si>
    <t>Garzón</t>
  </si>
  <si>
    <t>Pitalito</t>
  </si>
  <si>
    <t>La Plata</t>
  </si>
  <si>
    <t>Gigante</t>
  </si>
  <si>
    <t xml:space="preserve">Florencia </t>
  </si>
  <si>
    <t>Neiva Norte</t>
  </si>
  <si>
    <t>Unicentro</t>
  </si>
  <si>
    <t>Algeciras</t>
  </si>
  <si>
    <t>Bogotá</t>
  </si>
  <si>
    <t>Mocoa</t>
  </si>
  <si>
    <t>Popayán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</si>
  <si>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</si>
  <si>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</si>
  <si>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</si>
  <si>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</si>
  <si>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</si>
  <si>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</si>
  <si>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</si>
  <si>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</si>
  <si>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</si>
  <si>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</si>
  <si>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</si>
  <si>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Seleccionar el nombre de la oficina en la cual se diligencia el formato.</t>
  </si>
  <si>
    <t>Seleccionar el mes para el cual se diligencia la información del formato.</t>
  </si>
  <si>
    <t>Este valor es arrojado automáticamente dependiendo del valor de todos los CDAT'S referidos.</t>
  </si>
  <si>
    <t>VÍNCULO</t>
  </si>
  <si>
    <t>Se elimina el campo "días de descanso". Se modifica el campo "Funcionario" por "Vínculo". Se agregan los campos "Valor CDAT'S referidos" y "meta. Se modifica el instructivo de diligenciamiento y se ajustan las fórmulas.</t>
  </si>
  <si>
    <t>Este valor es arrojado automáticamente dependiendo del valor de todos los CDAT'S referidos, siempre y cuando en la casilla VINCULO se haya escrito: "DS", "E", "P o "F".</t>
  </si>
  <si>
    <r>
      <t xml:space="preserve">Escribir una de las siguientes letras teniendo en cuenta el tipo de vínculo que tenga la persona referente con la Cooperativa: P= Promotor, DS = Director o Subdirector de oficina, E = Asesor comercial externo, F= Todos los demás funcionarios de la Cooperativa. </t>
    </r>
    <r>
      <rPr>
        <b/>
        <sz val="9"/>
        <rFont val="Arial"/>
        <family val="2"/>
      </rPr>
      <t>Si la persona referente NO tiene ninguno de dichos vínculos con la Cooperativa, esta casilla debe dejarse en blanco.</t>
    </r>
  </si>
  <si>
    <t>2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</si>
</sst>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42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2" fontId="11" fillId="0" borderId="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7D5967C-0549-4BEF-8913-6E86AC501DB0}"/>
  </cellStyles>
  <dxfs count="2">
    <dxf>
      <fill>
        <patternFill>
          <bgColor theme="9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352424</xdr:colOff>
      <xdr:row>0</xdr:row>
      <xdr:rowOff>45555</xdr:rowOff>
    </xdr:from>
    <xdr:to>
      <xdr:col>30</xdr:col>
      <xdr:colOff>643354</xdr:colOff>
      <xdr:row>2</xdr:row>
      <xdr:rowOff>142875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9" y="45555"/>
          <a:ext cx="1576805" cy="44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4"/>
  <sheetViews>
    <sheetView tabSelected="1" zoomScaleNormal="100" workbookViewId="0">
      <selection activeCell="Z7" sqref="Z7"/>
    </sheetView>
  </sheetViews>
  <sheetFormatPr baseColWidth="10" defaultColWidth="5.109375" defaultRowHeight="13.2" x14ac:dyDescent="0.25"/>
  <cols>
    <col min="1" max="1" width="5.109375" style="6" customWidth="1"/>
    <col min="2" max="3" width="4.6640625" style="6" customWidth="1"/>
    <col min="4" max="4" width="5.109375" style="6" customWidth="1"/>
    <col min="5" max="5" width="6.33203125" style="6" customWidth="1"/>
    <col min="6" max="6" width="5.6640625" style="6" customWidth="1"/>
    <col min="7" max="7" width="3.44140625" style="6" customWidth="1"/>
    <col min="8" max="8" width="4.44140625" style="6" customWidth="1"/>
    <col min="9" max="9" width="4.6640625" style="6" customWidth="1"/>
    <col min="10" max="10" width="10" style="6" customWidth="1"/>
    <col min="11" max="11" width="2.6640625" style="6" customWidth="1"/>
    <col min="12" max="13" width="5.44140625" style="6" customWidth="1"/>
    <col min="14" max="14" width="6.5546875" style="6" customWidth="1"/>
    <col min="15" max="15" width="6.44140625" style="6" customWidth="1"/>
    <col min="16" max="16" width="3.44140625" style="6" customWidth="1"/>
    <col min="17" max="17" width="4.5546875" style="6" customWidth="1"/>
    <col min="18" max="18" width="4.6640625" style="6" customWidth="1"/>
    <col min="19" max="20" width="4.88671875" style="6" customWidth="1"/>
    <col min="21" max="21" width="4.6640625" style="6" customWidth="1"/>
    <col min="22" max="22" width="13.109375" style="6" customWidth="1"/>
    <col min="23" max="23" width="7.88671875" style="6" customWidth="1"/>
    <col min="24" max="24" width="5.44140625" style="6" customWidth="1"/>
    <col min="25" max="25" width="5.109375" style="6" customWidth="1"/>
    <col min="26" max="26" width="10.33203125" style="6" customWidth="1"/>
    <col min="27" max="28" width="5.6640625" style="6" customWidth="1"/>
    <col min="29" max="29" width="6.44140625" style="6" customWidth="1"/>
    <col min="30" max="30" width="7.109375" style="6" customWidth="1"/>
    <col min="31" max="31" width="14.44140625" style="6" customWidth="1"/>
    <col min="32" max="16384" width="5.109375" style="6"/>
  </cols>
  <sheetData>
    <row r="1" spans="1:31" s="5" customFormat="1" x14ac:dyDescent="0.3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59"/>
      <c r="AC1" s="59"/>
      <c r="AD1" s="59"/>
      <c r="AE1" s="59"/>
    </row>
    <row r="2" spans="1:31" s="5" customFormat="1" ht="15" customHeight="1" x14ac:dyDescent="0.3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59"/>
      <c r="AC2" s="59"/>
      <c r="AD2" s="59"/>
      <c r="AE2" s="59"/>
    </row>
    <row r="3" spans="1:31" s="5" customFormat="1" ht="12.75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59"/>
      <c r="AC3" s="59"/>
      <c r="AD3" s="59"/>
      <c r="AE3" s="59"/>
    </row>
    <row r="4" spans="1:31" s="14" customFormat="1" ht="15" customHeight="1" x14ac:dyDescent="0.3">
      <c r="A4" s="44" t="s">
        <v>23</v>
      </c>
      <c r="B4" s="44"/>
      <c r="C4" s="44"/>
      <c r="D4" s="44"/>
      <c r="E4" s="44"/>
      <c r="F4" s="52" t="s">
        <v>32</v>
      </c>
      <c r="G4" s="53"/>
      <c r="H4" s="53"/>
      <c r="I4" s="53"/>
      <c r="J4" s="54"/>
      <c r="K4" s="44" t="s">
        <v>22</v>
      </c>
      <c r="L4" s="44"/>
      <c r="M4" s="44"/>
      <c r="N4" s="44"/>
      <c r="O4" s="44"/>
      <c r="P4" s="52">
        <v>3</v>
      </c>
      <c r="Q4" s="53"/>
      <c r="R4" s="53"/>
      <c r="S4" s="54"/>
      <c r="T4" s="64" t="s">
        <v>8</v>
      </c>
      <c r="U4" s="65"/>
      <c r="V4" s="65"/>
      <c r="W4" s="66"/>
      <c r="X4" s="61" t="s">
        <v>109</v>
      </c>
      <c r="Y4" s="62"/>
      <c r="Z4" s="62"/>
      <c r="AA4" s="63"/>
      <c r="AB4" s="44" t="s">
        <v>76</v>
      </c>
      <c r="AC4" s="44"/>
      <c r="AD4" s="44"/>
      <c r="AE4" s="27" t="s">
        <v>75</v>
      </c>
    </row>
    <row r="5" spans="1:31" s="5" customFormat="1" ht="9.9" customHeight="1" x14ac:dyDescent="0.3">
      <c r="A5" s="15"/>
      <c r="B5" s="15"/>
      <c r="C5" s="15"/>
      <c r="D5" s="15"/>
      <c r="E5" s="15"/>
      <c r="F5" s="15"/>
      <c r="G5" s="15"/>
      <c r="H5" s="18"/>
      <c r="I5" s="18"/>
      <c r="J5" s="18"/>
      <c r="K5" s="18"/>
      <c r="L5" s="15"/>
      <c r="M5" s="15"/>
      <c r="N5" s="15"/>
      <c r="O5" s="18"/>
      <c r="P5" s="18"/>
      <c r="Q5" s="18"/>
      <c r="R5" s="18"/>
      <c r="S5" s="18"/>
      <c r="T5" s="18"/>
      <c r="U5" s="15"/>
      <c r="V5" s="15"/>
      <c r="W5" s="15"/>
      <c r="X5" s="18"/>
      <c r="Y5" s="18"/>
      <c r="Z5" s="18"/>
      <c r="AA5" s="18"/>
      <c r="AB5" s="18"/>
    </row>
    <row r="6" spans="1:31" s="5" customFormat="1" ht="9" customHeight="1" x14ac:dyDescent="0.3">
      <c r="A6" s="24"/>
      <c r="B6" s="40" t="s">
        <v>33</v>
      </c>
      <c r="C6" s="40"/>
      <c r="D6" s="40"/>
      <c r="E6" s="40"/>
      <c r="F6" s="40"/>
      <c r="G6" s="39"/>
      <c r="H6" s="39"/>
      <c r="I6" s="39"/>
      <c r="J6" s="39"/>
      <c r="K6" s="39"/>
      <c r="L6" s="14"/>
      <c r="M6" s="14"/>
      <c r="N6" s="14"/>
      <c r="O6" s="40" t="s">
        <v>20</v>
      </c>
      <c r="P6" s="40"/>
      <c r="Q6" s="39"/>
      <c r="R6" s="39"/>
      <c r="S6" s="39"/>
      <c r="T6" s="18"/>
      <c r="V6" s="34"/>
      <c r="W6" s="40" t="s">
        <v>73</v>
      </c>
      <c r="X6" s="39"/>
      <c r="Y6" s="39"/>
      <c r="Z6" s="14"/>
      <c r="AA6" s="14"/>
      <c r="AB6" s="14"/>
    </row>
    <row r="7" spans="1:31" s="5" customFormat="1" ht="12" customHeight="1" x14ac:dyDescent="0.3">
      <c r="A7" s="24"/>
      <c r="B7" s="40"/>
      <c r="C7" s="40"/>
      <c r="D7" s="40"/>
      <c r="E7" s="40"/>
      <c r="F7" s="40"/>
      <c r="G7" s="39"/>
      <c r="H7" s="39"/>
      <c r="I7" s="39"/>
      <c r="J7" s="39"/>
      <c r="K7" s="39"/>
      <c r="L7" s="14"/>
      <c r="M7" s="14"/>
      <c r="N7" s="14"/>
      <c r="O7" s="40"/>
      <c r="P7" s="40"/>
      <c r="Q7" s="39"/>
      <c r="R7" s="39"/>
      <c r="S7" s="39"/>
      <c r="T7" s="18"/>
      <c r="V7" s="34"/>
      <c r="W7" s="40"/>
      <c r="X7" s="39"/>
      <c r="Y7" s="39"/>
      <c r="Z7" s="14"/>
      <c r="AA7" s="14"/>
      <c r="AB7" s="14"/>
    </row>
    <row r="8" spans="1:31" s="5" customFormat="1" ht="9" customHeight="1" x14ac:dyDescent="0.3">
      <c r="K8" s="24"/>
      <c r="L8" s="24"/>
      <c r="M8" s="24"/>
      <c r="N8" s="14"/>
      <c r="O8" s="14"/>
      <c r="P8" s="14"/>
      <c r="Q8" s="14"/>
      <c r="S8" s="25"/>
      <c r="T8" s="25"/>
      <c r="U8" s="15"/>
      <c r="V8" s="15"/>
      <c r="W8" s="15"/>
      <c r="X8" s="24"/>
      <c r="Y8" s="14"/>
      <c r="Z8" s="14"/>
      <c r="AA8" s="14"/>
      <c r="AB8" s="14"/>
    </row>
    <row r="9" spans="1:31" s="5" customFormat="1" ht="9.9" customHeight="1" x14ac:dyDescent="0.3">
      <c r="A9" s="7"/>
      <c r="B9" s="7"/>
      <c r="C9" s="7"/>
      <c r="D9" s="7"/>
      <c r="E9" s="7"/>
      <c r="F9" s="7"/>
      <c r="G9" s="7"/>
      <c r="H9" s="8"/>
      <c r="I9" s="8"/>
      <c r="J9" s="8"/>
      <c r="K9" s="8"/>
      <c r="L9" s="7"/>
      <c r="M9" s="7"/>
      <c r="N9" s="7"/>
      <c r="O9" s="8"/>
      <c r="P9" s="8"/>
      <c r="Q9" s="8"/>
      <c r="R9" s="8"/>
      <c r="S9" s="8"/>
      <c r="T9" s="8"/>
      <c r="U9" s="7"/>
      <c r="V9" s="7"/>
      <c r="W9" s="7"/>
      <c r="X9" s="8"/>
      <c r="Y9" s="8"/>
      <c r="Z9" s="8"/>
      <c r="AA9" s="8"/>
      <c r="AB9" s="8"/>
    </row>
    <row r="10" spans="1:31" s="5" customFormat="1" ht="23.25" customHeight="1" x14ac:dyDescent="0.3">
      <c r="A10" s="45" t="s">
        <v>46</v>
      </c>
      <c r="B10" s="46"/>
      <c r="C10" s="45" t="s">
        <v>34</v>
      </c>
      <c r="D10" s="50"/>
      <c r="E10" s="50"/>
      <c r="F10" s="46"/>
      <c r="G10" s="45" t="s">
        <v>19</v>
      </c>
      <c r="H10" s="50"/>
      <c r="I10" s="46"/>
      <c r="J10" s="20" t="s">
        <v>105</v>
      </c>
      <c r="K10" s="17" t="s">
        <v>18</v>
      </c>
      <c r="L10" s="45" t="s">
        <v>35</v>
      </c>
      <c r="M10" s="50"/>
      <c r="N10" s="50"/>
      <c r="O10" s="50"/>
      <c r="P10" s="45" t="s">
        <v>19</v>
      </c>
      <c r="Q10" s="50"/>
      <c r="R10" s="46"/>
      <c r="S10" s="45" t="s">
        <v>47</v>
      </c>
      <c r="T10" s="50"/>
      <c r="U10" s="46"/>
      <c r="V10" s="20" t="s">
        <v>43</v>
      </c>
      <c r="W10" s="19" t="s">
        <v>42</v>
      </c>
      <c r="X10" s="45" t="s">
        <v>44</v>
      </c>
      <c r="Y10" s="46"/>
      <c r="Z10" s="20" t="s">
        <v>45</v>
      </c>
      <c r="AA10" s="45" t="s">
        <v>68</v>
      </c>
      <c r="AB10" s="46"/>
      <c r="AC10" s="67" t="s">
        <v>69</v>
      </c>
      <c r="AD10" s="67"/>
      <c r="AE10" s="20" t="s">
        <v>70</v>
      </c>
    </row>
    <row r="11" spans="1:31" s="5" customFormat="1" ht="15" customHeight="1" x14ac:dyDescent="0.3">
      <c r="A11" s="51"/>
      <c r="B11" s="51"/>
      <c r="C11" s="30"/>
      <c r="D11" s="31"/>
      <c r="E11" s="31"/>
      <c r="F11" s="32"/>
      <c r="G11" s="39"/>
      <c r="H11" s="39"/>
      <c r="I11" s="39"/>
      <c r="J11" s="56"/>
      <c r="K11" s="21">
        <v>1</v>
      </c>
      <c r="L11" s="39"/>
      <c r="M11" s="39"/>
      <c r="N11" s="39"/>
      <c r="O11" s="39"/>
      <c r="P11" s="47"/>
      <c r="Q11" s="48"/>
      <c r="R11" s="49"/>
      <c r="S11" s="41"/>
      <c r="T11" s="42"/>
      <c r="U11" s="43"/>
      <c r="V11" s="23"/>
      <c r="W11" s="22"/>
      <c r="X11" s="55" t="b">
        <f>IF(OR(J11="F",J11="DS"),0,IF(AND(W11&gt;=180,W11&lt;=270),"0,3%"*V11,IF(W11=360,"0,4%"*V11,IF(W11&gt;=540,"0,5%"*V11))))</f>
        <v>0</v>
      </c>
      <c r="Y11" s="55"/>
      <c r="Z11" s="55">
        <f>SUM(X11:Y13)</f>
        <v>0</v>
      </c>
      <c r="AA11" s="30">
        <f>COUNTIF(L11:O13,"*")</f>
        <v>0</v>
      </c>
      <c r="AB11" s="32"/>
      <c r="AC11" s="55">
        <f>SUM(V11:V13)</f>
        <v>0</v>
      </c>
      <c r="AD11" s="39"/>
      <c r="AE11" s="68">
        <f>IF(J11="",0,IF(AND(J11="P",AC11&gt;=20000000),"Cumple meta",IF(AND(J11="E",AC11&gt;=60000000),"Cumple meta",IF(AND(J11="DS",AC11&gt;=30000000),"Cumple meta",IF(AND(J11="F",AC11&gt;=20000000),"Cumple meta","No cumple meta")))))</f>
        <v>0</v>
      </c>
    </row>
    <row r="12" spans="1:31" s="5" customFormat="1" ht="15" customHeight="1" x14ac:dyDescent="0.3">
      <c r="A12" s="51"/>
      <c r="B12" s="51"/>
      <c r="C12" s="33"/>
      <c r="D12" s="34"/>
      <c r="E12" s="34"/>
      <c r="F12" s="35"/>
      <c r="G12" s="39"/>
      <c r="H12" s="39"/>
      <c r="I12" s="39"/>
      <c r="J12" s="57"/>
      <c r="K12" s="21">
        <v>2</v>
      </c>
      <c r="L12" s="39"/>
      <c r="M12" s="39"/>
      <c r="N12" s="39"/>
      <c r="O12" s="39"/>
      <c r="P12" s="47"/>
      <c r="Q12" s="48"/>
      <c r="R12" s="49"/>
      <c r="S12" s="41"/>
      <c r="T12" s="42"/>
      <c r="U12" s="43"/>
      <c r="V12" s="23"/>
      <c r="W12" s="22"/>
      <c r="X12" s="55" t="b">
        <f>IF(OR(J11="F",J11="DS"),0,IF(AND(W12&gt;=180,W12&lt;=270),"0,3%"*V12,IF(W12=360,"0,4%"*V12,IF(W12&gt;=540,"0,5%"*V12))))</f>
        <v>0</v>
      </c>
      <c r="Y12" s="55"/>
      <c r="Z12" s="55"/>
      <c r="AA12" s="33"/>
      <c r="AB12" s="35"/>
      <c r="AC12" s="39"/>
      <c r="AD12" s="39"/>
      <c r="AE12" s="68"/>
    </row>
    <row r="13" spans="1:31" s="5" customFormat="1" ht="15" customHeight="1" x14ac:dyDescent="0.3">
      <c r="A13" s="41"/>
      <c r="B13" s="43"/>
      <c r="C13" s="36"/>
      <c r="D13" s="37"/>
      <c r="E13" s="37"/>
      <c r="F13" s="38"/>
      <c r="G13" s="39"/>
      <c r="H13" s="39"/>
      <c r="I13" s="39"/>
      <c r="J13" s="58"/>
      <c r="K13" s="21">
        <v>3</v>
      </c>
      <c r="L13" s="47"/>
      <c r="M13" s="48"/>
      <c r="N13" s="48"/>
      <c r="O13" s="48"/>
      <c r="P13" s="47"/>
      <c r="Q13" s="48"/>
      <c r="R13" s="49"/>
      <c r="S13" s="41"/>
      <c r="T13" s="42"/>
      <c r="U13" s="43"/>
      <c r="V13" s="23"/>
      <c r="W13" s="22"/>
      <c r="X13" s="55" t="b">
        <f>IF(OR(J11="F",J11="DS"),0,IF(AND(W13&gt;=180,W13&lt;=270),"0,3%"*V13,IF(W13=360,"0,4%"*V13,IF(W13&gt;=540,"0,5%"*V13))))</f>
        <v>0</v>
      </c>
      <c r="Y13" s="55"/>
      <c r="Z13" s="55"/>
      <c r="AA13" s="33"/>
      <c r="AB13" s="35"/>
      <c r="AC13" s="39"/>
      <c r="AD13" s="39"/>
      <c r="AE13" s="68"/>
    </row>
    <row r="14" spans="1:31" s="5" customFormat="1" ht="15" customHeight="1" x14ac:dyDescent="0.3">
      <c r="A14" s="51"/>
      <c r="B14" s="51"/>
      <c r="C14" s="30"/>
      <c r="D14" s="31"/>
      <c r="E14" s="31"/>
      <c r="F14" s="32"/>
      <c r="G14" s="39"/>
      <c r="H14" s="39"/>
      <c r="I14" s="39"/>
      <c r="J14" s="56"/>
      <c r="K14" s="21">
        <v>1</v>
      </c>
      <c r="L14" s="39"/>
      <c r="M14" s="39"/>
      <c r="N14" s="39"/>
      <c r="O14" s="39"/>
      <c r="P14" s="47"/>
      <c r="Q14" s="48"/>
      <c r="R14" s="49"/>
      <c r="S14" s="41"/>
      <c r="T14" s="42"/>
      <c r="U14" s="43"/>
      <c r="V14" s="23"/>
      <c r="W14" s="22"/>
      <c r="X14" s="55" t="b">
        <f>IF(OR(J14="F",J14="DS"),0,IF(AND(W14&gt;=180,W14&lt;=270),"0,3%"*V14,IF(W14=360,"0,4%"*V14,IF(W14&gt;=540,"0,5%"*V14))))</f>
        <v>0</v>
      </c>
      <c r="Y14" s="55"/>
      <c r="Z14" s="55">
        <f t="shared" ref="Z14" si="0">SUM(X14:Y16)</f>
        <v>0</v>
      </c>
      <c r="AA14" s="30">
        <f>COUNTIF(L14:O16,"*")</f>
        <v>0</v>
      </c>
      <c r="AB14" s="32"/>
      <c r="AC14" s="55">
        <f t="shared" ref="AC14" si="1">SUM(V14:V16)</f>
        <v>0</v>
      </c>
      <c r="AD14" s="55"/>
      <c r="AE14" s="68">
        <f t="shared" ref="AE14" si="2">IF(J14="",0,IF(AND(J14="P",AC14&gt;=20000000),"Cumple meta",IF(AND(J14="E",AC14&gt;=60000000),"Cumple meta",IF(AND(J14="DS",AC14&gt;=30000000),"Cumple meta",IF(AND(J14="F",AC14&gt;=20000000),"Cumple meta","No cumple meta")))))</f>
        <v>0</v>
      </c>
    </row>
    <row r="15" spans="1:31" s="5" customFormat="1" ht="15" customHeight="1" x14ac:dyDescent="0.3">
      <c r="A15" s="51"/>
      <c r="B15" s="51"/>
      <c r="C15" s="33"/>
      <c r="D15" s="34"/>
      <c r="E15" s="34"/>
      <c r="F15" s="35"/>
      <c r="G15" s="39"/>
      <c r="H15" s="39"/>
      <c r="I15" s="39"/>
      <c r="J15" s="57"/>
      <c r="K15" s="21">
        <v>2</v>
      </c>
      <c r="L15" s="39"/>
      <c r="M15" s="39"/>
      <c r="N15" s="39"/>
      <c r="O15" s="39"/>
      <c r="P15" s="47"/>
      <c r="Q15" s="48"/>
      <c r="R15" s="49"/>
      <c r="S15" s="41"/>
      <c r="T15" s="42"/>
      <c r="U15" s="43"/>
      <c r="V15" s="23"/>
      <c r="W15" s="22"/>
      <c r="X15" s="55" t="b">
        <f>IF(OR(J14="F",J14="DS"),0,IF(AND(W15&gt;=180,W15&lt;=270),"0,3%"*V15,IF(W15=360,"0,4%"*V15,IF(W15&gt;=540,"0,5%"*V15))))</f>
        <v>0</v>
      </c>
      <c r="Y15" s="55"/>
      <c r="Z15" s="55"/>
      <c r="AA15" s="33"/>
      <c r="AB15" s="35"/>
      <c r="AC15" s="55"/>
      <c r="AD15" s="55"/>
      <c r="AE15" s="68"/>
    </row>
    <row r="16" spans="1:31" s="5" customFormat="1" ht="15" customHeight="1" x14ac:dyDescent="0.3">
      <c r="A16" s="51"/>
      <c r="B16" s="51"/>
      <c r="C16" s="36"/>
      <c r="D16" s="37"/>
      <c r="E16" s="37"/>
      <c r="F16" s="38"/>
      <c r="G16" s="39"/>
      <c r="H16" s="39"/>
      <c r="I16" s="39"/>
      <c r="J16" s="58"/>
      <c r="K16" s="21">
        <v>3</v>
      </c>
      <c r="L16" s="39"/>
      <c r="M16" s="39"/>
      <c r="N16" s="39"/>
      <c r="O16" s="39"/>
      <c r="P16" s="47"/>
      <c r="Q16" s="48"/>
      <c r="R16" s="49"/>
      <c r="S16" s="41"/>
      <c r="T16" s="42"/>
      <c r="U16" s="43"/>
      <c r="V16" s="23"/>
      <c r="W16" s="22"/>
      <c r="X16" s="55" t="b">
        <f>IF(OR(J14="F",J14="DS"),0,IF(AND(W16&gt;=180,W16&lt;=270),"0,3%"*V16,IF(W16=360,"0,4%"*V16,IF(W16&gt;=540,"0,5%"*V16))))</f>
        <v>0</v>
      </c>
      <c r="Y16" s="55"/>
      <c r="Z16" s="55"/>
      <c r="AA16" s="33"/>
      <c r="AB16" s="35"/>
      <c r="AC16" s="55"/>
      <c r="AD16" s="55"/>
      <c r="AE16" s="68"/>
    </row>
    <row r="17" spans="1:31" s="5" customFormat="1" ht="15" customHeight="1" x14ac:dyDescent="0.3">
      <c r="A17" s="51"/>
      <c r="B17" s="51"/>
      <c r="C17" s="30"/>
      <c r="D17" s="31"/>
      <c r="E17" s="31"/>
      <c r="F17" s="32"/>
      <c r="G17" s="39"/>
      <c r="H17" s="39"/>
      <c r="I17" s="39"/>
      <c r="J17" s="56"/>
      <c r="K17" s="21">
        <v>1</v>
      </c>
      <c r="L17" s="39"/>
      <c r="M17" s="39"/>
      <c r="N17" s="39"/>
      <c r="O17" s="39"/>
      <c r="P17" s="47"/>
      <c r="Q17" s="48"/>
      <c r="R17" s="49"/>
      <c r="S17" s="41"/>
      <c r="T17" s="42"/>
      <c r="U17" s="43"/>
      <c r="V17" s="23"/>
      <c r="W17" s="22"/>
      <c r="X17" s="55" t="b">
        <f>IF(OR(J17="F",J17="DS"),0,IF(AND(W17&gt;=180,W17&lt;=270),"0,3%"*V17,IF(W17=360,"0,4%"*V17,IF(W17&gt;=540,"0,5%"*V17))))</f>
        <v>0</v>
      </c>
      <c r="Y17" s="55"/>
      <c r="Z17" s="55">
        <f t="shared" ref="Z17" si="3">SUM(X17:Y19)</f>
        <v>0</v>
      </c>
      <c r="AA17" s="30">
        <f>COUNTIF(L17:O19,"*")</f>
        <v>0</v>
      </c>
      <c r="AB17" s="32"/>
      <c r="AC17" s="55">
        <f t="shared" ref="AC17" si="4">SUM(V17:V19)</f>
        <v>0</v>
      </c>
      <c r="AD17" s="55"/>
      <c r="AE17" s="68">
        <f t="shared" ref="AE17" si="5">IF(J17="",0,IF(AND(J17="P",AC17&gt;=20000000),"Cumple meta",IF(AND(J17="E",AC17&gt;=60000000),"Cumple meta",IF(AND(J17="DS",AC17&gt;=30000000),"Cumple meta",IF(AND(J17="F",AC17&gt;=20000000),"Cumple meta","No cumple meta")))))</f>
        <v>0</v>
      </c>
    </row>
    <row r="18" spans="1:31" s="5" customFormat="1" ht="15" customHeight="1" x14ac:dyDescent="0.3">
      <c r="A18" s="51"/>
      <c r="B18" s="51"/>
      <c r="C18" s="33"/>
      <c r="D18" s="34"/>
      <c r="E18" s="34"/>
      <c r="F18" s="35"/>
      <c r="G18" s="39"/>
      <c r="H18" s="39"/>
      <c r="I18" s="39"/>
      <c r="J18" s="57"/>
      <c r="K18" s="21">
        <v>2</v>
      </c>
      <c r="L18" s="39"/>
      <c r="M18" s="39"/>
      <c r="N18" s="39"/>
      <c r="O18" s="39"/>
      <c r="P18" s="47"/>
      <c r="Q18" s="48"/>
      <c r="R18" s="49"/>
      <c r="S18" s="41"/>
      <c r="T18" s="42"/>
      <c r="U18" s="43"/>
      <c r="V18" s="23"/>
      <c r="W18" s="22"/>
      <c r="X18" s="55" t="b">
        <f>IF(OR(J17="F",J17="DS"),0,IF(AND(W18&gt;=180,W18&lt;=270),"0,3%"*V18,IF(W18=360,"0,4%"*V18,IF(W18&gt;=540,"0,5%"*V18))))</f>
        <v>0</v>
      </c>
      <c r="Y18" s="55"/>
      <c r="Z18" s="55"/>
      <c r="AA18" s="33"/>
      <c r="AB18" s="35"/>
      <c r="AC18" s="55"/>
      <c r="AD18" s="55"/>
      <c r="AE18" s="68"/>
    </row>
    <row r="19" spans="1:31" s="5" customFormat="1" ht="15" customHeight="1" x14ac:dyDescent="0.3">
      <c r="A19" s="51"/>
      <c r="B19" s="51"/>
      <c r="C19" s="36"/>
      <c r="D19" s="37"/>
      <c r="E19" s="37"/>
      <c r="F19" s="38"/>
      <c r="G19" s="39"/>
      <c r="H19" s="39"/>
      <c r="I19" s="39"/>
      <c r="J19" s="58"/>
      <c r="K19" s="21">
        <v>3</v>
      </c>
      <c r="L19" s="39"/>
      <c r="M19" s="39"/>
      <c r="N19" s="39"/>
      <c r="O19" s="39"/>
      <c r="P19" s="47"/>
      <c r="Q19" s="48"/>
      <c r="R19" s="49"/>
      <c r="S19" s="41"/>
      <c r="T19" s="42"/>
      <c r="U19" s="43"/>
      <c r="V19" s="23"/>
      <c r="W19" s="22"/>
      <c r="X19" s="55" t="b">
        <f>IF(OR(J17="F",J17="DS"),0,IF(AND(W19&gt;=180,W19&lt;=270),"0,3%"*V19,IF(W19=360,"0,4%"*V19,IF(W19&gt;=540,"0,5%"*V19))))</f>
        <v>0</v>
      </c>
      <c r="Y19" s="55"/>
      <c r="Z19" s="55"/>
      <c r="AA19" s="33"/>
      <c r="AB19" s="35"/>
      <c r="AC19" s="55"/>
      <c r="AD19" s="55"/>
      <c r="AE19" s="68"/>
    </row>
    <row r="20" spans="1:31" s="5" customFormat="1" ht="15" customHeight="1" x14ac:dyDescent="0.3">
      <c r="A20" s="51"/>
      <c r="B20" s="51"/>
      <c r="C20" s="30"/>
      <c r="D20" s="31"/>
      <c r="E20" s="31"/>
      <c r="F20" s="32"/>
      <c r="G20" s="39"/>
      <c r="H20" s="39"/>
      <c r="I20" s="39"/>
      <c r="J20" s="56"/>
      <c r="K20" s="21">
        <v>1</v>
      </c>
      <c r="L20" s="39"/>
      <c r="M20" s="39"/>
      <c r="N20" s="39"/>
      <c r="O20" s="39"/>
      <c r="P20" s="47"/>
      <c r="Q20" s="48"/>
      <c r="R20" s="49"/>
      <c r="S20" s="41"/>
      <c r="T20" s="42"/>
      <c r="U20" s="43"/>
      <c r="V20" s="23"/>
      <c r="W20" s="22"/>
      <c r="X20" s="55" t="b">
        <f t="shared" ref="X20:X68" si="6">IF(OR(J20="F",J20="DS"),0,IF(AND(W20&gt;=180,W20&lt;=270),"0,3%"*V20,IF(W20=360,"0,4%"*V20,IF(W20&gt;=540,"0,5%"*V20))))</f>
        <v>0</v>
      </c>
      <c r="Y20" s="55"/>
      <c r="Z20" s="55">
        <f t="shared" ref="Z20" si="7">SUM(X20:Y22)</f>
        <v>0</v>
      </c>
      <c r="AA20" s="30">
        <f>COUNTIF(L20:O22,"*")</f>
        <v>0</v>
      </c>
      <c r="AB20" s="32"/>
      <c r="AC20" s="55">
        <f t="shared" ref="AC20" si="8">SUM(V20:V22)</f>
        <v>0</v>
      </c>
      <c r="AD20" s="55"/>
      <c r="AE20" s="68">
        <f t="shared" ref="AE20" si="9">IF(J20="",0,IF(AND(J20="P",AC20&gt;=20000000),"Cumple meta",IF(AND(J20="E",AC20&gt;=60000000),"Cumple meta",IF(AND(J20="DS",AC20&gt;=30000000),"Cumple meta",IF(AND(J20="F",AC20&gt;=20000000),"Cumple meta","No cumple meta")))))</f>
        <v>0</v>
      </c>
    </row>
    <row r="21" spans="1:31" s="5" customFormat="1" ht="15" customHeight="1" x14ac:dyDescent="0.3">
      <c r="A21" s="51"/>
      <c r="B21" s="51"/>
      <c r="C21" s="33"/>
      <c r="D21" s="34"/>
      <c r="E21" s="34"/>
      <c r="F21" s="35"/>
      <c r="G21" s="39"/>
      <c r="H21" s="39"/>
      <c r="I21" s="39"/>
      <c r="J21" s="57"/>
      <c r="K21" s="21">
        <v>2</v>
      </c>
      <c r="L21" s="39"/>
      <c r="M21" s="39"/>
      <c r="N21" s="39"/>
      <c r="O21" s="39"/>
      <c r="P21" s="47"/>
      <c r="Q21" s="48"/>
      <c r="R21" s="49"/>
      <c r="S21" s="41"/>
      <c r="T21" s="42"/>
      <c r="U21" s="43"/>
      <c r="V21" s="23"/>
      <c r="W21" s="22"/>
      <c r="X21" s="55" t="b">
        <f>IF(OR(J20="F",J20="DS"),0,IF(AND(W21&gt;=180,W21&lt;=270),"0,3%"*V21,IF(W21=360,"0,4%"*V21,IF(W21&gt;=540,"0,5%"*V21))))</f>
        <v>0</v>
      </c>
      <c r="Y21" s="55"/>
      <c r="Z21" s="55"/>
      <c r="AA21" s="33"/>
      <c r="AB21" s="35"/>
      <c r="AC21" s="55"/>
      <c r="AD21" s="55"/>
      <c r="AE21" s="68"/>
    </row>
    <row r="22" spans="1:31" s="5" customFormat="1" ht="15" customHeight="1" x14ac:dyDescent="0.3">
      <c r="A22" s="51"/>
      <c r="B22" s="51"/>
      <c r="C22" s="36"/>
      <c r="D22" s="37"/>
      <c r="E22" s="37"/>
      <c r="F22" s="38"/>
      <c r="G22" s="39"/>
      <c r="H22" s="39"/>
      <c r="I22" s="39"/>
      <c r="J22" s="58"/>
      <c r="K22" s="21">
        <v>3</v>
      </c>
      <c r="L22" s="39"/>
      <c r="M22" s="39"/>
      <c r="N22" s="39"/>
      <c r="O22" s="39"/>
      <c r="P22" s="47"/>
      <c r="Q22" s="48"/>
      <c r="R22" s="49"/>
      <c r="S22" s="41"/>
      <c r="T22" s="42"/>
      <c r="U22" s="43"/>
      <c r="V22" s="23"/>
      <c r="W22" s="22"/>
      <c r="X22" s="55" t="b">
        <f>IF(OR(J20="F",J20="DS"),0,IF(AND(W22&gt;=180,W22&lt;=270),"0,3%"*V22,IF(W22=360,"0,4%"*V22,IF(W22&gt;=540,"0,5%"*V22))))</f>
        <v>0</v>
      </c>
      <c r="Y22" s="55"/>
      <c r="Z22" s="55"/>
      <c r="AA22" s="33"/>
      <c r="AB22" s="35"/>
      <c r="AC22" s="55"/>
      <c r="AD22" s="55"/>
      <c r="AE22" s="68"/>
    </row>
    <row r="23" spans="1:31" s="5" customFormat="1" ht="15" customHeight="1" x14ac:dyDescent="0.3">
      <c r="A23" s="51"/>
      <c r="B23" s="51"/>
      <c r="C23" s="30"/>
      <c r="D23" s="31"/>
      <c r="E23" s="31"/>
      <c r="F23" s="32"/>
      <c r="G23" s="39"/>
      <c r="H23" s="39"/>
      <c r="I23" s="39"/>
      <c r="J23" s="56"/>
      <c r="K23" s="21">
        <v>1</v>
      </c>
      <c r="L23" s="39"/>
      <c r="M23" s="39"/>
      <c r="N23" s="39"/>
      <c r="O23" s="39"/>
      <c r="P23" s="39"/>
      <c r="Q23" s="39"/>
      <c r="R23" s="39"/>
      <c r="S23" s="41"/>
      <c r="T23" s="42"/>
      <c r="U23" s="43"/>
      <c r="V23" s="23"/>
      <c r="W23" s="22"/>
      <c r="X23" s="55" t="b">
        <f>IF(OR(J23="F",J23="DS"),0,IF(AND(W23&gt;=180,W23&lt;=270),"0,3%"*V23,IF(W23=360,"0,4%"*V23,IF(W23&gt;=540,"0,5%"*V23))))</f>
        <v>0</v>
      </c>
      <c r="Y23" s="55"/>
      <c r="Z23" s="55">
        <f t="shared" ref="Z23" si="10">SUM(X23:Y25)</f>
        <v>0</v>
      </c>
      <c r="AA23" s="30">
        <f>COUNTIF(L23:O25,"*")</f>
        <v>0</v>
      </c>
      <c r="AB23" s="32"/>
      <c r="AC23" s="55">
        <f t="shared" ref="AC23" si="11">SUM(V23:V25)</f>
        <v>0</v>
      </c>
      <c r="AD23" s="55"/>
      <c r="AE23" s="68">
        <f t="shared" ref="AE23" si="12">IF(J23="",0,IF(AND(J23="P",AC23&gt;=20000000),"Cumple meta",IF(AND(J23="E",AC23&gt;=60000000),"Cumple meta",IF(AND(J23="DS",AC23&gt;=30000000),"Cumple meta",IF(AND(J23="F",AC23&gt;=20000000),"Cumple meta","No cumple meta")))))</f>
        <v>0</v>
      </c>
    </row>
    <row r="24" spans="1:31" s="5" customFormat="1" ht="15" customHeight="1" x14ac:dyDescent="0.3">
      <c r="A24" s="51"/>
      <c r="B24" s="51"/>
      <c r="C24" s="33"/>
      <c r="D24" s="34"/>
      <c r="E24" s="34"/>
      <c r="F24" s="35"/>
      <c r="G24" s="39"/>
      <c r="H24" s="39"/>
      <c r="I24" s="39"/>
      <c r="J24" s="57"/>
      <c r="K24" s="21">
        <v>2</v>
      </c>
      <c r="L24" s="39"/>
      <c r="M24" s="39"/>
      <c r="N24" s="39"/>
      <c r="O24" s="39"/>
      <c r="P24" s="39"/>
      <c r="Q24" s="39"/>
      <c r="R24" s="39"/>
      <c r="S24" s="41"/>
      <c r="T24" s="42"/>
      <c r="U24" s="43"/>
      <c r="V24" s="23"/>
      <c r="W24" s="22"/>
      <c r="X24" s="55" t="b">
        <f>IF(OR(J23="F",J23="DS"),0,IF(AND(W24&gt;=180,W24&lt;=270),"0,3%"*V24,IF(W24=360,"0,4%"*V24,IF(W24&gt;=540,"0,5%"*V24))))</f>
        <v>0</v>
      </c>
      <c r="Y24" s="55"/>
      <c r="Z24" s="55"/>
      <c r="AA24" s="33"/>
      <c r="AB24" s="35"/>
      <c r="AC24" s="55"/>
      <c r="AD24" s="55"/>
      <c r="AE24" s="68"/>
    </row>
    <row r="25" spans="1:31" s="5" customFormat="1" ht="15" customHeight="1" x14ac:dyDescent="0.3">
      <c r="A25" s="51"/>
      <c r="B25" s="51"/>
      <c r="C25" s="36"/>
      <c r="D25" s="37"/>
      <c r="E25" s="37"/>
      <c r="F25" s="38"/>
      <c r="G25" s="39"/>
      <c r="H25" s="39"/>
      <c r="I25" s="39"/>
      <c r="J25" s="58"/>
      <c r="K25" s="21">
        <v>3</v>
      </c>
      <c r="L25" s="39"/>
      <c r="M25" s="39"/>
      <c r="N25" s="39"/>
      <c r="O25" s="39"/>
      <c r="P25" s="39"/>
      <c r="Q25" s="39"/>
      <c r="R25" s="39"/>
      <c r="S25" s="41"/>
      <c r="T25" s="42"/>
      <c r="U25" s="43"/>
      <c r="V25" s="23"/>
      <c r="W25" s="22"/>
      <c r="X25" s="55" t="b">
        <f>IF(OR(J23="F",J23="DS"),0,IF(AND(W25&gt;=180,W25&lt;=270),"0,3%"*V25,IF(W25=360,"0,4%"*V25,IF(W25&gt;=540,"0,5%"*V25))))</f>
        <v>0</v>
      </c>
      <c r="Y25" s="55"/>
      <c r="Z25" s="55"/>
      <c r="AA25" s="33"/>
      <c r="AB25" s="35"/>
      <c r="AC25" s="55"/>
      <c r="AD25" s="55"/>
      <c r="AE25" s="68"/>
    </row>
    <row r="26" spans="1:31" s="5" customFormat="1" ht="15" customHeight="1" x14ac:dyDescent="0.3">
      <c r="A26" s="51"/>
      <c r="B26" s="51"/>
      <c r="C26" s="30"/>
      <c r="D26" s="31"/>
      <c r="E26" s="31"/>
      <c r="F26" s="32"/>
      <c r="G26" s="39"/>
      <c r="H26" s="39"/>
      <c r="I26" s="39"/>
      <c r="J26" s="56"/>
      <c r="K26" s="21">
        <v>1</v>
      </c>
      <c r="L26" s="39"/>
      <c r="M26" s="39"/>
      <c r="N26" s="39"/>
      <c r="O26" s="39"/>
      <c r="P26" s="39"/>
      <c r="Q26" s="39"/>
      <c r="R26" s="39"/>
      <c r="S26" s="41"/>
      <c r="T26" s="42"/>
      <c r="U26" s="43"/>
      <c r="V26" s="23"/>
      <c r="W26" s="22"/>
      <c r="X26" s="55" t="b">
        <f t="shared" si="6"/>
        <v>0</v>
      </c>
      <c r="Y26" s="55"/>
      <c r="Z26" s="55">
        <f t="shared" ref="Z26:Z62" si="13">SUM(X26:Y28)</f>
        <v>0</v>
      </c>
      <c r="AA26" s="30">
        <f>COUNTIF(L26:O28,"*")</f>
        <v>0</v>
      </c>
      <c r="AB26" s="32"/>
      <c r="AC26" s="55">
        <f t="shared" ref="AC26" si="14">SUM(V26:V28)</f>
        <v>0</v>
      </c>
      <c r="AD26" s="55"/>
      <c r="AE26" s="68">
        <f t="shared" ref="AE26" si="15">IF(J26="",0,IF(AND(J26="P",AC26&gt;=20000000),"Cumple meta",IF(AND(J26="E",AC26&gt;=60000000),"Cumple meta",IF(AND(J26="DS",AC26&gt;=30000000),"Cumple meta",IF(AND(J26="F",AC26&gt;=20000000),"Cumple meta","No cumple meta")))))</f>
        <v>0</v>
      </c>
    </row>
    <row r="27" spans="1:31" s="5" customFormat="1" ht="15" customHeight="1" x14ac:dyDescent="0.3">
      <c r="A27" s="51"/>
      <c r="B27" s="51"/>
      <c r="C27" s="33"/>
      <c r="D27" s="34"/>
      <c r="E27" s="34"/>
      <c r="F27" s="35"/>
      <c r="G27" s="39"/>
      <c r="H27" s="39"/>
      <c r="I27" s="39"/>
      <c r="J27" s="57"/>
      <c r="K27" s="21">
        <v>2</v>
      </c>
      <c r="L27" s="39"/>
      <c r="M27" s="39"/>
      <c r="N27" s="39"/>
      <c r="O27" s="39"/>
      <c r="P27" s="39"/>
      <c r="Q27" s="39"/>
      <c r="R27" s="39"/>
      <c r="S27" s="41"/>
      <c r="T27" s="42"/>
      <c r="U27" s="43"/>
      <c r="V27" s="23"/>
      <c r="W27" s="22"/>
      <c r="X27" s="55" t="b">
        <f>IF(OR(J26="F",J26="DS"),0,IF(AND(W27&gt;=180,W27&lt;=270),"0,3%"*V27,IF(W27=360,"0,4%"*V27,IF(W27&gt;=540,"0,5%"*V27))))</f>
        <v>0</v>
      </c>
      <c r="Y27" s="55"/>
      <c r="Z27" s="55"/>
      <c r="AA27" s="33"/>
      <c r="AB27" s="35"/>
      <c r="AC27" s="55"/>
      <c r="AD27" s="55"/>
      <c r="AE27" s="68"/>
    </row>
    <row r="28" spans="1:31" s="5" customFormat="1" ht="15" customHeight="1" x14ac:dyDescent="0.3">
      <c r="A28" s="51"/>
      <c r="B28" s="51"/>
      <c r="C28" s="36"/>
      <c r="D28" s="37"/>
      <c r="E28" s="37"/>
      <c r="F28" s="38"/>
      <c r="G28" s="39"/>
      <c r="H28" s="39"/>
      <c r="I28" s="39"/>
      <c r="J28" s="58"/>
      <c r="K28" s="21">
        <v>3</v>
      </c>
      <c r="L28" s="39"/>
      <c r="M28" s="39"/>
      <c r="N28" s="39"/>
      <c r="O28" s="39"/>
      <c r="P28" s="39"/>
      <c r="Q28" s="39"/>
      <c r="R28" s="39"/>
      <c r="S28" s="41"/>
      <c r="T28" s="42"/>
      <c r="U28" s="43"/>
      <c r="V28" s="23"/>
      <c r="W28" s="22"/>
      <c r="X28" s="55" t="b">
        <f>IF(OR(J26="F",J26="DS"),0,IF(AND(W28&gt;=180,W28&lt;=270),"0,3%"*V28,IF(W28=360,"0,4%"*V28,IF(W28&gt;=540,"0,5%"*V28))))</f>
        <v>0</v>
      </c>
      <c r="Y28" s="55"/>
      <c r="Z28" s="55"/>
      <c r="AA28" s="33"/>
      <c r="AB28" s="35"/>
      <c r="AC28" s="55"/>
      <c r="AD28" s="55"/>
      <c r="AE28" s="68"/>
    </row>
    <row r="29" spans="1:31" s="5" customFormat="1" ht="15" customHeight="1" x14ac:dyDescent="0.3">
      <c r="A29" s="51"/>
      <c r="B29" s="51"/>
      <c r="C29" s="30"/>
      <c r="D29" s="31"/>
      <c r="E29" s="31"/>
      <c r="F29" s="32"/>
      <c r="G29" s="39"/>
      <c r="H29" s="39"/>
      <c r="I29" s="39"/>
      <c r="J29" s="56"/>
      <c r="K29" s="21">
        <v>1</v>
      </c>
      <c r="L29" s="39"/>
      <c r="M29" s="39"/>
      <c r="N29" s="39"/>
      <c r="O29" s="39"/>
      <c r="P29" s="39"/>
      <c r="Q29" s="39"/>
      <c r="R29" s="39"/>
      <c r="S29" s="41"/>
      <c r="T29" s="42"/>
      <c r="U29" s="43"/>
      <c r="V29" s="23"/>
      <c r="W29" s="22"/>
      <c r="X29" s="55" t="b">
        <f t="shared" si="6"/>
        <v>0</v>
      </c>
      <c r="Y29" s="55"/>
      <c r="Z29" s="55">
        <f t="shared" ref="Z29:Z65" si="16">SUM(X29:Y31)</f>
        <v>0</v>
      </c>
      <c r="AA29" s="30">
        <f>COUNTIF(L29:O31,"*")</f>
        <v>0</v>
      </c>
      <c r="AB29" s="32"/>
      <c r="AC29" s="55">
        <f t="shared" ref="AC29" si="17">SUM(V29:V31)</f>
        <v>0</v>
      </c>
      <c r="AD29" s="55"/>
      <c r="AE29" s="68">
        <f t="shared" ref="AE29" si="18">IF(J29="",0,IF(AND(J29="P",AC29&gt;=20000000),"Cumple meta",IF(AND(J29="E",AC29&gt;=60000000),"Cumple meta",IF(AND(J29="DS",AC29&gt;=30000000),"Cumple meta",IF(AND(J29="F",AC29&gt;=20000000),"Cumple meta","No cumple meta")))))</f>
        <v>0</v>
      </c>
    </row>
    <row r="30" spans="1:31" s="5" customFormat="1" ht="15" customHeight="1" x14ac:dyDescent="0.3">
      <c r="A30" s="51"/>
      <c r="B30" s="51"/>
      <c r="C30" s="33"/>
      <c r="D30" s="34"/>
      <c r="E30" s="34"/>
      <c r="F30" s="35"/>
      <c r="G30" s="39"/>
      <c r="H30" s="39"/>
      <c r="I30" s="39"/>
      <c r="J30" s="57"/>
      <c r="K30" s="21">
        <v>2</v>
      </c>
      <c r="L30" s="39"/>
      <c r="M30" s="39"/>
      <c r="N30" s="39"/>
      <c r="O30" s="39"/>
      <c r="P30" s="39"/>
      <c r="Q30" s="39"/>
      <c r="R30" s="39"/>
      <c r="S30" s="41"/>
      <c r="T30" s="42"/>
      <c r="U30" s="43"/>
      <c r="V30" s="23"/>
      <c r="W30" s="22"/>
      <c r="X30" s="55" t="b">
        <f>IF(OR(J29="F",29="DS"),0,IF(AND(W30&gt;=180,W30&lt;=270),"0,3%"*V30,IF(W30=360,"0,4%"*V30,IF(W30&gt;=540,"0,5%"*V30))))</f>
        <v>0</v>
      </c>
      <c r="Y30" s="55"/>
      <c r="Z30" s="55"/>
      <c r="AA30" s="33"/>
      <c r="AB30" s="35"/>
      <c r="AC30" s="55"/>
      <c r="AD30" s="55"/>
      <c r="AE30" s="68"/>
    </row>
    <row r="31" spans="1:31" s="5" customFormat="1" ht="15" customHeight="1" x14ac:dyDescent="0.3">
      <c r="A31" s="51"/>
      <c r="B31" s="51"/>
      <c r="C31" s="36"/>
      <c r="D31" s="37"/>
      <c r="E31" s="37"/>
      <c r="F31" s="38"/>
      <c r="G31" s="39"/>
      <c r="H31" s="39"/>
      <c r="I31" s="39"/>
      <c r="J31" s="58"/>
      <c r="K31" s="21">
        <v>3</v>
      </c>
      <c r="L31" s="39"/>
      <c r="M31" s="39"/>
      <c r="N31" s="39"/>
      <c r="O31" s="39"/>
      <c r="P31" s="39"/>
      <c r="Q31" s="39"/>
      <c r="R31" s="39"/>
      <c r="S31" s="41"/>
      <c r="T31" s="42"/>
      <c r="U31" s="43"/>
      <c r="V31" s="23"/>
      <c r="W31" s="22"/>
      <c r="X31" s="55" t="b">
        <f>IF(OR(J29="F",J29="DS"),0,IF(AND(W31&gt;=180,W31&lt;=270),"0,3%"*V31,IF(W31=360,"0,4%"*V31,IF(W31&gt;=540,"0,5%"*V31))))</f>
        <v>0</v>
      </c>
      <c r="Y31" s="55"/>
      <c r="Z31" s="55"/>
      <c r="AA31" s="33"/>
      <c r="AB31" s="35"/>
      <c r="AC31" s="55"/>
      <c r="AD31" s="55"/>
      <c r="AE31" s="68"/>
    </row>
    <row r="32" spans="1:31" s="5" customFormat="1" ht="15" customHeight="1" x14ac:dyDescent="0.3">
      <c r="A32" s="51"/>
      <c r="B32" s="51"/>
      <c r="C32" s="30"/>
      <c r="D32" s="31"/>
      <c r="E32" s="31"/>
      <c r="F32" s="32"/>
      <c r="G32" s="39"/>
      <c r="H32" s="39"/>
      <c r="I32" s="39"/>
      <c r="J32" s="56"/>
      <c r="K32" s="21">
        <v>1</v>
      </c>
      <c r="L32" s="39"/>
      <c r="M32" s="39"/>
      <c r="N32" s="39"/>
      <c r="O32" s="39"/>
      <c r="P32" s="39"/>
      <c r="Q32" s="39"/>
      <c r="R32" s="39"/>
      <c r="S32" s="41"/>
      <c r="T32" s="42"/>
      <c r="U32" s="43"/>
      <c r="V32" s="23"/>
      <c r="W32" s="22"/>
      <c r="X32" s="55" t="b">
        <f t="shared" si="6"/>
        <v>0</v>
      </c>
      <c r="Y32" s="55"/>
      <c r="Z32" s="55">
        <f t="shared" ref="Z32:Z68" si="19">SUM(X32:Y34)</f>
        <v>0</v>
      </c>
      <c r="AA32" s="30">
        <f>COUNTIF(L32:O34,"*")</f>
        <v>0</v>
      </c>
      <c r="AB32" s="32"/>
      <c r="AC32" s="55">
        <f t="shared" ref="AC32" si="20">SUM(V32:V34)</f>
        <v>0</v>
      </c>
      <c r="AD32" s="55"/>
      <c r="AE32" s="68">
        <f t="shared" ref="AE32" si="21">IF(J32="",0,IF(AND(J32="P",AC32&gt;=20000000),"Cumple meta",IF(AND(J32="E",AC32&gt;=60000000),"Cumple meta",IF(AND(J32="DS",AC32&gt;=30000000),"Cumple meta",IF(AND(J32="F",AC32&gt;=20000000),"Cumple meta","No cumple meta")))))</f>
        <v>0</v>
      </c>
    </row>
    <row r="33" spans="1:31" s="5" customFormat="1" ht="15" customHeight="1" x14ac:dyDescent="0.3">
      <c r="A33" s="51"/>
      <c r="B33" s="51"/>
      <c r="C33" s="33"/>
      <c r="D33" s="34"/>
      <c r="E33" s="34"/>
      <c r="F33" s="35"/>
      <c r="G33" s="39"/>
      <c r="H33" s="39"/>
      <c r="I33" s="39"/>
      <c r="J33" s="57"/>
      <c r="K33" s="21">
        <v>2</v>
      </c>
      <c r="L33" s="39"/>
      <c r="M33" s="39"/>
      <c r="N33" s="39"/>
      <c r="O33" s="39"/>
      <c r="P33" s="39"/>
      <c r="Q33" s="39"/>
      <c r="R33" s="39"/>
      <c r="S33" s="41"/>
      <c r="T33" s="42"/>
      <c r="U33" s="43"/>
      <c r="V33" s="23"/>
      <c r="W33" s="22"/>
      <c r="X33" s="55" t="b">
        <f>IF(OR(J32="F",J32="DS"),0,IF(AND(W33&gt;=180,W33&lt;=270),"0,3%"*V33,IF(W33=360,"0,4%"*V33,IF(W33&gt;=540,"0,5%"*V33))))</f>
        <v>0</v>
      </c>
      <c r="Y33" s="55"/>
      <c r="Z33" s="55"/>
      <c r="AA33" s="33"/>
      <c r="AB33" s="35"/>
      <c r="AC33" s="55"/>
      <c r="AD33" s="55"/>
      <c r="AE33" s="68"/>
    </row>
    <row r="34" spans="1:31" s="5" customFormat="1" ht="15" customHeight="1" x14ac:dyDescent="0.3">
      <c r="A34" s="51"/>
      <c r="B34" s="51"/>
      <c r="C34" s="36"/>
      <c r="D34" s="37"/>
      <c r="E34" s="37"/>
      <c r="F34" s="38"/>
      <c r="G34" s="39"/>
      <c r="H34" s="39"/>
      <c r="I34" s="39"/>
      <c r="J34" s="58"/>
      <c r="K34" s="21">
        <v>3</v>
      </c>
      <c r="L34" s="39"/>
      <c r="M34" s="39"/>
      <c r="N34" s="39"/>
      <c r="O34" s="39"/>
      <c r="P34" s="39"/>
      <c r="Q34" s="39"/>
      <c r="R34" s="39"/>
      <c r="S34" s="41"/>
      <c r="T34" s="42"/>
      <c r="U34" s="43"/>
      <c r="V34" s="23"/>
      <c r="W34" s="22"/>
      <c r="X34" s="55" t="b">
        <f>IF(OR(J32="F",J32="DS"),0,IF(AND(W34&gt;=180,W34&lt;=270),"0,3%"*V34,IF(W34=360,"0,4%"*V34,IF(W34&gt;=540,"0,5%"*V34))))</f>
        <v>0</v>
      </c>
      <c r="Y34" s="55"/>
      <c r="Z34" s="55"/>
      <c r="AA34" s="33"/>
      <c r="AB34" s="35"/>
      <c r="AC34" s="55"/>
      <c r="AD34" s="55"/>
      <c r="AE34" s="68"/>
    </row>
    <row r="35" spans="1:31" s="5" customFormat="1" ht="15" customHeight="1" x14ac:dyDescent="0.3">
      <c r="A35" s="51"/>
      <c r="B35" s="51"/>
      <c r="C35" s="30"/>
      <c r="D35" s="31"/>
      <c r="E35" s="31"/>
      <c r="F35" s="32"/>
      <c r="G35" s="39"/>
      <c r="H35" s="39"/>
      <c r="I35" s="39"/>
      <c r="J35" s="56"/>
      <c r="K35" s="21">
        <v>1</v>
      </c>
      <c r="L35" s="39"/>
      <c r="M35" s="39"/>
      <c r="N35" s="39"/>
      <c r="O35" s="39"/>
      <c r="P35" s="39"/>
      <c r="Q35" s="39"/>
      <c r="R35" s="39"/>
      <c r="S35" s="41"/>
      <c r="T35" s="42"/>
      <c r="U35" s="43"/>
      <c r="V35" s="23"/>
      <c r="W35" s="22"/>
      <c r="X35" s="55" t="b">
        <f t="shared" si="6"/>
        <v>0</v>
      </c>
      <c r="Y35" s="55"/>
      <c r="Z35" s="55">
        <f t="shared" ref="Z35" si="22">SUM(X35:Y37)</f>
        <v>0</v>
      </c>
      <c r="AA35" s="30">
        <f>COUNTIF(L35:O37,"*")</f>
        <v>0</v>
      </c>
      <c r="AB35" s="32"/>
      <c r="AC35" s="55">
        <f t="shared" ref="AC35" si="23">SUM(V35:V37)</f>
        <v>0</v>
      </c>
      <c r="AD35" s="55"/>
      <c r="AE35" s="68">
        <f t="shared" ref="AE35" si="24">IF(J35="",0,IF(AND(J35="P",AC35&gt;=20000000),"Cumple meta",IF(AND(J35="E",AC35&gt;=60000000),"Cumple meta",IF(AND(J35="DS",AC35&gt;=30000000),"Cumple meta",IF(AND(J35="F",AC35&gt;=20000000),"Cumple meta","No cumple meta")))))</f>
        <v>0</v>
      </c>
    </row>
    <row r="36" spans="1:31" s="5" customFormat="1" ht="15" customHeight="1" x14ac:dyDescent="0.3">
      <c r="A36" s="51"/>
      <c r="B36" s="51"/>
      <c r="C36" s="33"/>
      <c r="D36" s="34"/>
      <c r="E36" s="34"/>
      <c r="F36" s="35"/>
      <c r="G36" s="39"/>
      <c r="H36" s="39"/>
      <c r="I36" s="39"/>
      <c r="J36" s="57"/>
      <c r="K36" s="21">
        <v>2</v>
      </c>
      <c r="L36" s="39"/>
      <c r="M36" s="39"/>
      <c r="N36" s="39"/>
      <c r="O36" s="39"/>
      <c r="P36" s="39"/>
      <c r="Q36" s="39"/>
      <c r="R36" s="39"/>
      <c r="S36" s="41"/>
      <c r="T36" s="42"/>
      <c r="U36" s="43"/>
      <c r="V36" s="23"/>
      <c r="W36" s="22"/>
      <c r="X36" s="55" t="b">
        <f>IF(OR(J35="F",J35="DS"),0,IF(AND(W36&gt;=180,W36&lt;=270),"0,3%"*V36,IF(W36=360,"0,4%"*V36,IF(W36&gt;=540,"0,5%"*V36))))</f>
        <v>0</v>
      </c>
      <c r="Y36" s="55"/>
      <c r="Z36" s="55"/>
      <c r="AA36" s="33"/>
      <c r="AB36" s="35"/>
      <c r="AC36" s="55"/>
      <c r="AD36" s="55"/>
      <c r="AE36" s="68"/>
    </row>
    <row r="37" spans="1:31" s="5" customFormat="1" ht="15" customHeight="1" x14ac:dyDescent="0.3">
      <c r="A37" s="51"/>
      <c r="B37" s="51"/>
      <c r="C37" s="36"/>
      <c r="D37" s="37"/>
      <c r="E37" s="37"/>
      <c r="F37" s="38"/>
      <c r="G37" s="39"/>
      <c r="H37" s="39"/>
      <c r="I37" s="39"/>
      <c r="J37" s="58"/>
      <c r="K37" s="21">
        <v>3</v>
      </c>
      <c r="L37" s="39"/>
      <c r="M37" s="39"/>
      <c r="N37" s="39"/>
      <c r="O37" s="39"/>
      <c r="P37" s="39"/>
      <c r="Q37" s="39"/>
      <c r="R37" s="39"/>
      <c r="S37" s="41"/>
      <c r="T37" s="42"/>
      <c r="U37" s="43"/>
      <c r="V37" s="23"/>
      <c r="W37" s="22"/>
      <c r="X37" s="55" t="b">
        <f>IF(OR(J35="F",J35="DS"),0,IF(AND(W37&gt;=180,W37&lt;=270),"0,3%"*V37,IF(W37=360,"0,4%"*V37,IF(W37&gt;=540,"0,5%"*V37))))</f>
        <v>0</v>
      </c>
      <c r="Y37" s="55"/>
      <c r="Z37" s="55"/>
      <c r="AA37" s="33"/>
      <c r="AB37" s="35"/>
      <c r="AC37" s="55"/>
      <c r="AD37" s="55"/>
      <c r="AE37" s="68"/>
    </row>
    <row r="38" spans="1:31" s="5" customFormat="1" ht="15" customHeight="1" x14ac:dyDescent="0.3">
      <c r="A38" s="51"/>
      <c r="B38" s="51"/>
      <c r="C38" s="30"/>
      <c r="D38" s="31"/>
      <c r="E38" s="31"/>
      <c r="F38" s="32"/>
      <c r="G38" s="39"/>
      <c r="H38" s="39"/>
      <c r="I38" s="39"/>
      <c r="J38" s="56"/>
      <c r="K38" s="21">
        <v>1</v>
      </c>
      <c r="L38" s="39"/>
      <c r="M38" s="39"/>
      <c r="N38" s="39"/>
      <c r="O38" s="39"/>
      <c r="P38" s="39"/>
      <c r="Q38" s="39"/>
      <c r="R38" s="39"/>
      <c r="S38" s="41"/>
      <c r="T38" s="42"/>
      <c r="U38" s="43"/>
      <c r="V38" s="23"/>
      <c r="W38" s="22"/>
      <c r="X38" s="55" t="b">
        <f t="shared" si="6"/>
        <v>0</v>
      </c>
      <c r="Y38" s="55"/>
      <c r="Z38" s="55">
        <f t="shared" si="13"/>
        <v>0</v>
      </c>
      <c r="AA38" s="30">
        <f>COUNTIF(L38:O40,"*")</f>
        <v>0</v>
      </c>
      <c r="AB38" s="32"/>
      <c r="AC38" s="55">
        <f t="shared" ref="AC38" si="25">SUM(V38:V40)</f>
        <v>0</v>
      </c>
      <c r="AD38" s="55"/>
      <c r="AE38" s="68">
        <f t="shared" ref="AE38" si="26">IF(J38="",0,IF(AND(J38="P",AC38&gt;=20000000),"Cumple meta",IF(AND(J38="E",AC38&gt;=60000000),"Cumple meta",IF(AND(J38="DS",AC38&gt;=30000000),"Cumple meta",IF(AND(J38="F",AC38&gt;=20000000),"Cumple meta","No cumple meta")))))</f>
        <v>0</v>
      </c>
    </row>
    <row r="39" spans="1:31" s="5" customFormat="1" ht="15" customHeight="1" x14ac:dyDescent="0.3">
      <c r="A39" s="51"/>
      <c r="B39" s="51"/>
      <c r="C39" s="33"/>
      <c r="D39" s="34"/>
      <c r="E39" s="34"/>
      <c r="F39" s="35"/>
      <c r="G39" s="39"/>
      <c r="H39" s="39"/>
      <c r="I39" s="39"/>
      <c r="J39" s="57"/>
      <c r="K39" s="21">
        <v>2</v>
      </c>
      <c r="L39" s="39"/>
      <c r="M39" s="39"/>
      <c r="N39" s="39"/>
      <c r="O39" s="39"/>
      <c r="P39" s="39"/>
      <c r="Q39" s="39"/>
      <c r="R39" s="39"/>
      <c r="S39" s="41"/>
      <c r="T39" s="42"/>
      <c r="U39" s="43"/>
      <c r="V39" s="23"/>
      <c r="W39" s="22"/>
      <c r="X39" s="55" t="b">
        <f>IF(OR(J38="F",J38="DS"),0,IF(AND(W39&gt;=180,W39&lt;=270),"0,3%"*V39,IF(W39=360,"0,4%"*V39,IF(W39&gt;=540,"0,5%"*V39))))</f>
        <v>0</v>
      </c>
      <c r="Y39" s="55"/>
      <c r="Z39" s="55"/>
      <c r="AA39" s="33"/>
      <c r="AB39" s="35"/>
      <c r="AC39" s="55"/>
      <c r="AD39" s="55"/>
      <c r="AE39" s="68"/>
    </row>
    <row r="40" spans="1:31" s="5" customFormat="1" ht="15" customHeight="1" x14ac:dyDescent="0.3">
      <c r="A40" s="51"/>
      <c r="B40" s="51"/>
      <c r="C40" s="36"/>
      <c r="D40" s="37"/>
      <c r="E40" s="37"/>
      <c r="F40" s="38"/>
      <c r="G40" s="39"/>
      <c r="H40" s="39"/>
      <c r="I40" s="39"/>
      <c r="J40" s="58"/>
      <c r="K40" s="21">
        <v>3</v>
      </c>
      <c r="L40" s="39"/>
      <c r="M40" s="39"/>
      <c r="N40" s="39"/>
      <c r="O40" s="39"/>
      <c r="P40" s="39"/>
      <c r="Q40" s="39"/>
      <c r="R40" s="39"/>
      <c r="S40" s="41"/>
      <c r="T40" s="42"/>
      <c r="U40" s="43"/>
      <c r="V40" s="23"/>
      <c r="W40" s="22"/>
      <c r="X40" s="55" t="b">
        <f>IF(OR(J38="F",J38="DS"),0,IF(AND(W40&gt;=180,W40&lt;=270),"0,3%"*V40,IF(W40=360,"0,4%"*V40,IF(W40&gt;=540,"0,5%"*V40))))</f>
        <v>0</v>
      </c>
      <c r="Y40" s="55"/>
      <c r="Z40" s="55"/>
      <c r="AA40" s="33"/>
      <c r="AB40" s="35"/>
      <c r="AC40" s="55"/>
      <c r="AD40" s="55"/>
      <c r="AE40" s="68"/>
    </row>
    <row r="41" spans="1:31" s="5" customFormat="1" ht="15" customHeight="1" x14ac:dyDescent="0.3">
      <c r="A41" s="51"/>
      <c r="B41" s="51"/>
      <c r="C41" s="30"/>
      <c r="D41" s="31"/>
      <c r="E41" s="31"/>
      <c r="F41" s="32"/>
      <c r="G41" s="39"/>
      <c r="H41" s="39"/>
      <c r="I41" s="39"/>
      <c r="J41" s="56"/>
      <c r="K41" s="21">
        <v>1</v>
      </c>
      <c r="L41" s="39"/>
      <c r="M41" s="39"/>
      <c r="N41" s="39"/>
      <c r="O41" s="39"/>
      <c r="P41" s="39"/>
      <c r="Q41" s="39"/>
      <c r="R41" s="39"/>
      <c r="S41" s="41"/>
      <c r="T41" s="42"/>
      <c r="U41" s="43"/>
      <c r="V41" s="23"/>
      <c r="W41" s="22"/>
      <c r="X41" s="55" t="b">
        <f t="shared" si="6"/>
        <v>0</v>
      </c>
      <c r="Y41" s="55"/>
      <c r="Z41" s="55">
        <f t="shared" si="16"/>
        <v>0</v>
      </c>
      <c r="AA41" s="30">
        <f>COUNTIF(L41:O43,"*")</f>
        <v>0</v>
      </c>
      <c r="AB41" s="32"/>
      <c r="AC41" s="55">
        <f t="shared" ref="AC41" si="27">SUM(V41:V43)</f>
        <v>0</v>
      </c>
      <c r="AD41" s="55"/>
      <c r="AE41" s="68">
        <f t="shared" ref="AE41" si="28">IF(J41="",0,IF(AND(J41="P",AC41&gt;=20000000),"Cumple meta",IF(AND(J41="E",AC41&gt;=60000000),"Cumple meta",IF(AND(J41="DS",AC41&gt;=30000000),"Cumple meta",IF(AND(J41="F",AC41&gt;=20000000),"Cumple meta","No cumple meta")))))</f>
        <v>0</v>
      </c>
    </row>
    <row r="42" spans="1:31" s="5" customFormat="1" ht="15" customHeight="1" x14ac:dyDescent="0.3">
      <c r="A42" s="51"/>
      <c r="B42" s="51"/>
      <c r="C42" s="33"/>
      <c r="D42" s="34"/>
      <c r="E42" s="34"/>
      <c r="F42" s="35"/>
      <c r="G42" s="39"/>
      <c r="H42" s="39"/>
      <c r="I42" s="39"/>
      <c r="J42" s="57"/>
      <c r="K42" s="21">
        <v>2</v>
      </c>
      <c r="L42" s="39"/>
      <c r="M42" s="39"/>
      <c r="N42" s="39"/>
      <c r="O42" s="39"/>
      <c r="P42" s="39"/>
      <c r="Q42" s="39"/>
      <c r="R42" s="39"/>
      <c r="S42" s="41"/>
      <c r="T42" s="42"/>
      <c r="U42" s="43"/>
      <c r="V42" s="23"/>
      <c r="W42" s="22"/>
      <c r="X42" s="55" t="b">
        <f>IF(OR(J41="F",J41="DS"),0,IF(AND(W42&gt;=180,W42&lt;=270),"0,3%"*V42,IF(W42=360,"0,4%"*V42,IF(W42&gt;=540,"0,5%"*V42))))</f>
        <v>0</v>
      </c>
      <c r="Y42" s="55"/>
      <c r="Z42" s="55"/>
      <c r="AA42" s="33"/>
      <c r="AB42" s="35"/>
      <c r="AC42" s="55"/>
      <c r="AD42" s="55"/>
      <c r="AE42" s="68"/>
    </row>
    <row r="43" spans="1:31" s="5" customFormat="1" ht="15" customHeight="1" x14ac:dyDescent="0.3">
      <c r="A43" s="51"/>
      <c r="B43" s="51"/>
      <c r="C43" s="36"/>
      <c r="D43" s="37"/>
      <c r="E43" s="37"/>
      <c r="F43" s="38"/>
      <c r="G43" s="39"/>
      <c r="H43" s="39"/>
      <c r="I43" s="39"/>
      <c r="J43" s="58"/>
      <c r="K43" s="21">
        <v>3</v>
      </c>
      <c r="L43" s="39"/>
      <c r="M43" s="39"/>
      <c r="N43" s="39"/>
      <c r="O43" s="39"/>
      <c r="P43" s="39"/>
      <c r="Q43" s="39"/>
      <c r="R43" s="39"/>
      <c r="S43" s="41"/>
      <c r="T43" s="42"/>
      <c r="U43" s="43"/>
      <c r="V43" s="23"/>
      <c r="W43" s="22"/>
      <c r="X43" s="55" t="b">
        <f>IF(OR(J41="F",J41="DS"),0,IF(AND(W43&gt;=180,W43&lt;=270),"0,3%"*V43,IF(W43=360,"0,4%"*V43,IF(W43&gt;=540,"0,5%"*V43))))</f>
        <v>0</v>
      </c>
      <c r="Y43" s="55"/>
      <c r="Z43" s="55"/>
      <c r="AA43" s="33"/>
      <c r="AB43" s="35"/>
      <c r="AC43" s="55"/>
      <c r="AD43" s="55"/>
      <c r="AE43" s="68"/>
    </row>
    <row r="44" spans="1:31" s="5" customFormat="1" ht="15" customHeight="1" x14ac:dyDescent="0.3">
      <c r="A44" s="51"/>
      <c r="B44" s="51"/>
      <c r="C44" s="30"/>
      <c r="D44" s="31"/>
      <c r="E44" s="31"/>
      <c r="F44" s="32"/>
      <c r="G44" s="39"/>
      <c r="H44" s="39"/>
      <c r="I44" s="39"/>
      <c r="J44" s="56"/>
      <c r="K44" s="21">
        <v>1</v>
      </c>
      <c r="L44" s="39"/>
      <c r="M44" s="39"/>
      <c r="N44" s="39"/>
      <c r="O44" s="39"/>
      <c r="P44" s="39"/>
      <c r="Q44" s="39"/>
      <c r="R44" s="39"/>
      <c r="S44" s="41"/>
      <c r="T44" s="42"/>
      <c r="U44" s="43"/>
      <c r="V44" s="23"/>
      <c r="W44" s="22"/>
      <c r="X44" s="55" t="b">
        <f t="shared" si="6"/>
        <v>0</v>
      </c>
      <c r="Y44" s="55"/>
      <c r="Z44" s="55">
        <f t="shared" si="19"/>
        <v>0</v>
      </c>
      <c r="AA44" s="30">
        <f>COUNTIF(L44:O46,"*")</f>
        <v>0</v>
      </c>
      <c r="AB44" s="32"/>
      <c r="AC44" s="55">
        <f t="shared" ref="AC44" si="29">SUM(V44:V46)</f>
        <v>0</v>
      </c>
      <c r="AD44" s="55"/>
      <c r="AE44" s="68">
        <f t="shared" ref="AE44" si="30">IF(J44="",0,IF(AND(J44="P",AC44&gt;=20000000),"Cumple meta",IF(AND(J44="E",AC44&gt;=60000000),"Cumple meta",IF(AND(J44="DS",AC44&gt;=30000000),"Cumple meta",IF(AND(J44="F",AC44&gt;=20000000),"Cumple meta","No cumple meta")))))</f>
        <v>0</v>
      </c>
    </row>
    <row r="45" spans="1:31" s="5" customFormat="1" ht="15" customHeight="1" x14ac:dyDescent="0.3">
      <c r="A45" s="51"/>
      <c r="B45" s="51"/>
      <c r="C45" s="33"/>
      <c r="D45" s="34"/>
      <c r="E45" s="34"/>
      <c r="F45" s="35"/>
      <c r="G45" s="39"/>
      <c r="H45" s="39"/>
      <c r="I45" s="39"/>
      <c r="J45" s="57"/>
      <c r="K45" s="21">
        <v>2</v>
      </c>
      <c r="L45" s="39"/>
      <c r="M45" s="39"/>
      <c r="N45" s="39"/>
      <c r="O45" s="39"/>
      <c r="P45" s="39"/>
      <c r="Q45" s="39"/>
      <c r="R45" s="39"/>
      <c r="S45" s="41"/>
      <c r="T45" s="42"/>
      <c r="U45" s="43"/>
      <c r="V45" s="23"/>
      <c r="W45" s="22"/>
      <c r="X45" s="55" t="b">
        <f>IF(OR(J44="F",J44="DS"),0,IF(AND(W45&gt;=180,W45&lt;=270),"0,3%"*V45,IF(W45=360,"0,4%"*V45,IF(W45&gt;=540,"0,5%"*V45))))</f>
        <v>0</v>
      </c>
      <c r="Y45" s="55"/>
      <c r="Z45" s="55"/>
      <c r="AA45" s="33"/>
      <c r="AB45" s="35"/>
      <c r="AC45" s="55"/>
      <c r="AD45" s="55"/>
      <c r="AE45" s="68"/>
    </row>
    <row r="46" spans="1:31" s="5" customFormat="1" ht="15" customHeight="1" x14ac:dyDescent="0.3">
      <c r="A46" s="51"/>
      <c r="B46" s="51"/>
      <c r="C46" s="36"/>
      <c r="D46" s="37"/>
      <c r="E46" s="37"/>
      <c r="F46" s="38"/>
      <c r="G46" s="39"/>
      <c r="H46" s="39"/>
      <c r="I46" s="39"/>
      <c r="J46" s="58"/>
      <c r="K46" s="21">
        <v>3</v>
      </c>
      <c r="L46" s="39"/>
      <c r="M46" s="39"/>
      <c r="N46" s="39"/>
      <c r="O46" s="39"/>
      <c r="P46" s="39"/>
      <c r="Q46" s="39"/>
      <c r="R46" s="39"/>
      <c r="S46" s="41"/>
      <c r="T46" s="42"/>
      <c r="U46" s="43"/>
      <c r="V46" s="23"/>
      <c r="W46" s="22"/>
      <c r="X46" s="55" t="b">
        <f>IF(OR(J44="F",J44="DS"),0,IF(AND(W46&gt;=180,W46&lt;=270),"0,3%"*V46,IF(W46=360,"0,4%"*V46,IF(W46&gt;=540,"0,5%"*V46))))</f>
        <v>0</v>
      </c>
      <c r="Y46" s="55"/>
      <c r="Z46" s="55"/>
      <c r="AA46" s="33"/>
      <c r="AB46" s="35"/>
      <c r="AC46" s="55"/>
      <c r="AD46" s="55"/>
      <c r="AE46" s="68"/>
    </row>
    <row r="47" spans="1:31" s="5" customFormat="1" ht="15" customHeight="1" x14ac:dyDescent="0.3">
      <c r="A47" s="51"/>
      <c r="B47" s="51"/>
      <c r="C47" s="30"/>
      <c r="D47" s="31"/>
      <c r="E47" s="31"/>
      <c r="F47" s="32"/>
      <c r="G47" s="39"/>
      <c r="H47" s="39"/>
      <c r="I47" s="39"/>
      <c r="J47" s="56"/>
      <c r="K47" s="21">
        <v>1</v>
      </c>
      <c r="L47" s="39"/>
      <c r="M47" s="39"/>
      <c r="N47" s="39"/>
      <c r="O47" s="39"/>
      <c r="P47" s="39"/>
      <c r="Q47" s="39"/>
      <c r="R47" s="39"/>
      <c r="S47" s="41"/>
      <c r="T47" s="42"/>
      <c r="U47" s="43"/>
      <c r="V47" s="23"/>
      <c r="W47" s="22"/>
      <c r="X47" s="55" t="b">
        <f t="shared" si="6"/>
        <v>0</v>
      </c>
      <c r="Y47" s="55"/>
      <c r="Z47" s="55">
        <f t="shared" ref="Z47" si="31">SUM(X47:Y49)</f>
        <v>0</v>
      </c>
      <c r="AA47" s="30">
        <f>COUNTIF(L47:O49,"*")</f>
        <v>0</v>
      </c>
      <c r="AB47" s="32"/>
      <c r="AC47" s="55">
        <f t="shared" ref="AC47" si="32">SUM(V47:V49)</f>
        <v>0</v>
      </c>
      <c r="AD47" s="55"/>
      <c r="AE47" s="68">
        <f t="shared" ref="AE47" si="33">IF(J47="",0,IF(AND(J47="P",AC47&gt;=20000000),"Cumple meta",IF(AND(J47="E",AC47&gt;=60000000),"Cumple meta",IF(AND(J47="DS",AC47&gt;=30000000),"Cumple meta",IF(AND(J47="F",AC47&gt;=20000000),"Cumple meta","No cumple meta")))))</f>
        <v>0</v>
      </c>
    </row>
    <row r="48" spans="1:31" s="5" customFormat="1" ht="15" customHeight="1" x14ac:dyDescent="0.3">
      <c r="A48" s="51"/>
      <c r="B48" s="51"/>
      <c r="C48" s="33"/>
      <c r="D48" s="34"/>
      <c r="E48" s="34"/>
      <c r="F48" s="35"/>
      <c r="G48" s="39"/>
      <c r="H48" s="39"/>
      <c r="I48" s="39"/>
      <c r="J48" s="57"/>
      <c r="K48" s="21">
        <v>2</v>
      </c>
      <c r="L48" s="39"/>
      <c r="M48" s="39"/>
      <c r="N48" s="39"/>
      <c r="O48" s="39"/>
      <c r="P48" s="39"/>
      <c r="Q48" s="39"/>
      <c r="R48" s="39"/>
      <c r="S48" s="41"/>
      <c r="T48" s="42"/>
      <c r="U48" s="43"/>
      <c r="V48" s="23"/>
      <c r="W48" s="22"/>
      <c r="X48" s="55" t="b">
        <f>IF(OR(J47="F",J47="DS"),0,IF(AND(W48&gt;=180,W48&lt;=270),"0,3%"*V48,IF(W48=360,"0,4%"*V48,IF(W48&gt;=540,"0,5%"*V48))))</f>
        <v>0</v>
      </c>
      <c r="Y48" s="55"/>
      <c r="Z48" s="55"/>
      <c r="AA48" s="33"/>
      <c r="AB48" s="35"/>
      <c r="AC48" s="55"/>
      <c r="AD48" s="55"/>
      <c r="AE48" s="68"/>
    </row>
    <row r="49" spans="1:31" s="5" customFormat="1" ht="15" customHeight="1" x14ac:dyDescent="0.3">
      <c r="A49" s="51"/>
      <c r="B49" s="51"/>
      <c r="C49" s="36"/>
      <c r="D49" s="37"/>
      <c r="E49" s="37"/>
      <c r="F49" s="38"/>
      <c r="G49" s="39"/>
      <c r="H49" s="39"/>
      <c r="I49" s="39"/>
      <c r="J49" s="58"/>
      <c r="K49" s="21">
        <v>3</v>
      </c>
      <c r="L49" s="39"/>
      <c r="M49" s="39"/>
      <c r="N49" s="39"/>
      <c r="O49" s="39"/>
      <c r="P49" s="39"/>
      <c r="Q49" s="39"/>
      <c r="R49" s="39"/>
      <c r="S49" s="41"/>
      <c r="T49" s="42"/>
      <c r="U49" s="43"/>
      <c r="V49" s="23"/>
      <c r="W49" s="22"/>
      <c r="X49" s="55" t="b">
        <f>IF(OR(J47="F",J47="DS"),0,IF(AND(W49&gt;=180,W49&lt;=270),"0,3%"*V49,IF(W49=360,"0,4%"*V49,IF(W49&gt;=540,"0,5%"*V49))))</f>
        <v>0</v>
      </c>
      <c r="Y49" s="55"/>
      <c r="Z49" s="55"/>
      <c r="AA49" s="33"/>
      <c r="AB49" s="35"/>
      <c r="AC49" s="55"/>
      <c r="AD49" s="55"/>
      <c r="AE49" s="68"/>
    </row>
    <row r="50" spans="1:31" s="5" customFormat="1" ht="15" customHeight="1" x14ac:dyDescent="0.3">
      <c r="A50" s="51"/>
      <c r="B50" s="51"/>
      <c r="C50" s="30"/>
      <c r="D50" s="31"/>
      <c r="E50" s="31"/>
      <c r="F50" s="32"/>
      <c r="G50" s="39"/>
      <c r="H50" s="39"/>
      <c r="I50" s="39"/>
      <c r="J50" s="56"/>
      <c r="K50" s="21">
        <v>1</v>
      </c>
      <c r="L50" s="39"/>
      <c r="M50" s="39"/>
      <c r="N50" s="39"/>
      <c r="O50" s="39"/>
      <c r="P50" s="39"/>
      <c r="Q50" s="39"/>
      <c r="R50" s="39"/>
      <c r="S50" s="41"/>
      <c r="T50" s="42"/>
      <c r="U50" s="43"/>
      <c r="V50" s="23"/>
      <c r="W50" s="22"/>
      <c r="X50" s="55" t="b">
        <f t="shared" si="6"/>
        <v>0</v>
      </c>
      <c r="Y50" s="55"/>
      <c r="Z50" s="55">
        <f t="shared" si="13"/>
        <v>0</v>
      </c>
      <c r="AA50" s="30">
        <f>COUNTIF(L50:O52,"*")</f>
        <v>0</v>
      </c>
      <c r="AB50" s="32"/>
      <c r="AC50" s="55">
        <f t="shared" ref="AC50" si="34">SUM(V50:V52)</f>
        <v>0</v>
      </c>
      <c r="AD50" s="55"/>
      <c r="AE50" s="68">
        <f t="shared" ref="AE50" si="35">IF(J50="",0,IF(AND(J50="P",AC50&gt;=20000000),"Cumple meta",IF(AND(J50="E",AC50&gt;=60000000),"Cumple meta",IF(AND(J50="DS",AC50&gt;=30000000),"Cumple meta",IF(AND(J50="F",AC50&gt;=20000000),"Cumple meta","No cumple meta")))))</f>
        <v>0</v>
      </c>
    </row>
    <row r="51" spans="1:31" s="5" customFormat="1" ht="15" customHeight="1" x14ac:dyDescent="0.3">
      <c r="A51" s="51"/>
      <c r="B51" s="51"/>
      <c r="C51" s="33"/>
      <c r="D51" s="34"/>
      <c r="E51" s="34"/>
      <c r="F51" s="35"/>
      <c r="G51" s="39"/>
      <c r="H51" s="39"/>
      <c r="I51" s="39"/>
      <c r="J51" s="57"/>
      <c r="K51" s="21">
        <v>2</v>
      </c>
      <c r="L51" s="39"/>
      <c r="M51" s="39"/>
      <c r="N51" s="39"/>
      <c r="O51" s="39"/>
      <c r="P51" s="39"/>
      <c r="Q51" s="39"/>
      <c r="R51" s="39"/>
      <c r="S51" s="41"/>
      <c r="T51" s="42"/>
      <c r="U51" s="43"/>
      <c r="V51" s="23"/>
      <c r="W51" s="22"/>
      <c r="X51" s="55" t="b">
        <f>IF(OR(J50="F",J50="DS"),0,IF(AND(W51&gt;=180,W51&lt;=270),"0,3%"*V51,IF(W51=360,"0,4%"*V51,IF(W51&gt;=540,"0,5%"*V51))))</f>
        <v>0</v>
      </c>
      <c r="Y51" s="55"/>
      <c r="Z51" s="55"/>
      <c r="AA51" s="33"/>
      <c r="AB51" s="35"/>
      <c r="AC51" s="55"/>
      <c r="AD51" s="55"/>
      <c r="AE51" s="68"/>
    </row>
    <row r="52" spans="1:31" s="5" customFormat="1" ht="15" customHeight="1" x14ac:dyDescent="0.3">
      <c r="A52" s="51"/>
      <c r="B52" s="51"/>
      <c r="C52" s="36"/>
      <c r="D52" s="37"/>
      <c r="E52" s="37"/>
      <c r="F52" s="38"/>
      <c r="G52" s="39"/>
      <c r="H52" s="39"/>
      <c r="I52" s="39"/>
      <c r="J52" s="58"/>
      <c r="K52" s="21">
        <v>3</v>
      </c>
      <c r="L52" s="39"/>
      <c r="M52" s="39"/>
      <c r="N52" s="39"/>
      <c r="O52" s="39"/>
      <c r="P52" s="39"/>
      <c r="Q52" s="39"/>
      <c r="R52" s="39"/>
      <c r="S52" s="41"/>
      <c r="T52" s="42"/>
      <c r="U52" s="43"/>
      <c r="V52" s="23"/>
      <c r="W52" s="22"/>
      <c r="X52" s="55" t="b">
        <f>IF(OR(J50="F",J50="DS"),0,IF(AND(W52&gt;=180,W52&lt;=270),"0,3%"*V52,IF(W52=360,"0,4%"*V52,IF(W52&gt;=540,"0,5%"*V52))))</f>
        <v>0</v>
      </c>
      <c r="Y52" s="55"/>
      <c r="Z52" s="55"/>
      <c r="AA52" s="33"/>
      <c r="AB52" s="35"/>
      <c r="AC52" s="55"/>
      <c r="AD52" s="55"/>
      <c r="AE52" s="68"/>
    </row>
    <row r="53" spans="1:31" s="5" customFormat="1" ht="15" customHeight="1" x14ac:dyDescent="0.3">
      <c r="A53" s="51"/>
      <c r="B53" s="51"/>
      <c r="C53" s="30"/>
      <c r="D53" s="31"/>
      <c r="E53" s="31"/>
      <c r="F53" s="32"/>
      <c r="G53" s="39"/>
      <c r="H53" s="39"/>
      <c r="I53" s="39"/>
      <c r="J53" s="56"/>
      <c r="K53" s="21">
        <v>1</v>
      </c>
      <c r="L53" s="39"/>
      <c r="M53" s="39"/>
      <c r="N53" s="39"/>
      <c r="O53" s="39"/>
      <c r="P53" s="39"/>
      <c r="Q53" s="39"/>
      <c r="R53" s="39"/>
      <c r="S53" s="41"/>
      <c r="T53" s="42"/>
      <c r="U53" s="43"/>
      <c r="V53" s="23"/>
      <c r="W53" s="22"/>
      <c r="X53" s="55" t="b">
        <f t="shared" si="6"/>
        <v>0</v>
      </c>
      <c r="Y53" s="55"/>
      <c r="Z53" s="55">
        <f t="shared" si="16"/>
        <v>0</v>
      </c>
      <c r="AA53" s="30">
        <f>COUNTIF(L53:O55,"*")</f>
        <v>0</v>
      </c>
      <c r="AB53" s="32"/>
      <c r="AC53" s="55">
        <f t="shared" ref="AC53" si="36">SUM(V53:V55)</f>
        <v>0</v>
      </c>
      <c r="AD53" s="55"/>
      <c r="AE53" s="68">
        <f t="shared" ref="AE53" si="37">IF(J53="",0,IF(AND(J53="P",AC53&gt;=20000000),"Cumple meta",IF(AND(J53="E",AC53&gt;=60000000),"Cumple meta",IF(AND(J53="DS",AC53&gt;=30000000),"Cumple meta",IF(AND(J53="F",AC53&gt;=20000000),"Cumple meta","No cumple meta")))))</f>
        <v>0</v>
      </c>
    </row>
    <row r="54" spans="1:31" s="5" customFormat="1" ht="15" customHeight="1" x14ac:dyDescent="0.3">
      <c r="A54" s="51"/>
      <c r="B54" s="51"/>
      <c r="C54" s="33"/>
      <c r="D54" s="34"/>
      <c r="E54" s="34"/>
      <c r="F54" s="35"/>
      <c r="G54" s="39"/>
      <c r="H54" s="39"/>
      <c r="I54" s="39"/>
      <c r="J54" s="57"/>
      <c r="K54" s="21">
        <v>2</v>
      </c>
      <c r="L54" s="39"/>
      <c r="M54" s="39"/>
      <c r="N54" s="39"/>
      <c r="O54" s="39"/>
      <c r="P54" s="39"/>
      <c r="Q54" s="39"/>
      <c r="R54" s="39"/>
      <c r="S54" s="41"/>
      <c r="T54" s="42"/>
      <c r="U54" s="43"/>
      <c r="V54" s="23"/>
      <c r="W54" s="22"/>
      <c r="X54" s="55" t="b">
        <f>IF(OR(J53="F",J53="DS"),0,IF(AND(W54&gt;=180,W54&lt;=270),"0,3%"*V54,IF(W54=360,"0,4%"*V54,IF(W54&gt;=540,"0,5%"*V54))))</f>
        <v>0</v>
      </c>
      <c r="Y54" s="55"/>
      <c r="Z54" s="55"/>
      <c r="AA54" s="33"/>
      <c r="AB54" s="35"/>
      <c r="AC54" s="55"/>
      <c r="AD54" s="55"/>
      <c r="AE54" s="68"/>
    </row>
    <row r="55" spans="1:31" s="5" customFormat="1" ht="15" customHeight="1" x14ac:dyDescent="0.3">
      <c r="A55" s="51"/>
      <c r="B55" s="51"/>
      <c r="C55" s="36"/>
      <c r="D55" s="37"/>
      <c r="E55" s="37"/>
      <c r="F55" s="38"/>
      <c r="G55" s="39"/>
      <c r="H55" s="39"/>
      <c r="I55" s="39"/>
      <c r="J55" s="58"/>
      <c r="K55" s="21">
        <v>3</v>
      </c>
      <c r="L55" s="39"/>
      <c r="M55" s="39"/>
      <c r="N55" s="39"/>
      <c r="O55" s="39"/>
      <c r="P55" s="39"/>
      <c r="Q55" s="39"/>
      <c r="R55" s="39"/>
      <c r="S55" s="41"/>
      <c r="T55" s="42"/>
      <c r="U55" s="43"/>
      <c r="V55" s="23"/>
      <c r="W55" s="22"/>
      <c r="X55" s="55" t="b">
        <f>IF(OR(J53="F",J53="DS"),0,IF(AND(W55&gt;=180,W55&lt;=270),"0,3%"*V55,IF(W55=360,"0,4%"*V55,IF(W55&gt;=540,"0,5%"*V55))))</f>
        <v>0</v>
      </c>
      <c r="Y55" s="55"/>
      <c r="Z55" s="55"/>
      <c r="AA55" s="33"/>
      <c r="AB55" s="35"/>
      <c r="AC55" s="55"/>
      <c r="AD55" s="55"/>
      <c r="AE55" s="68"/>
    </row>
    <row r="56" spans="1:31" s="5" customFormat="1" ht="15" customHeight="1" x14ac:dyDescent="0.3">
      <c r="A56" s="51"/>
      <c r="B56" s="51"/>
      <c r="C56" s="30"/>
      <c r="D56" s="31"/>
      <c r="E56" s="31"/>
      <c r="F56" s="32"/>
      <c r="G56" s="39"/>
      <c r="H56" s="39"/>
      <c r="I56" s="39"/>
      <c r="J56" s="56"/>
      <c r="K56" s="21">
        <v>1</v>
      </c>
      <c r="L56" s="39"/>
      <c r="M56" s="39"/>
      <c r="N56" s="39"/>
      <c r="O56" s="39"/>
      <c r="P56" s="39"/>
      <c r="Q56" s="39"/>
      <c r="R56" s="39"/>
      <c r="S56" s="41"/>
      <c r="T56" s="42"/>
      <c r="U56" s="43"/>
      <c r="V56" s="23"/>
      <c r="W56" s="22"/>
      <c r="X56" s="55" t="b">
        <f t="shared" si="6"/>
        <v>0</v>
      </c>
      <c r="Y56" s="55"/>
      <c r="Z56" s="55">
        <f t="shared" si="19"/>
        <v>0</v>
      </c>
      <c r="AA56" s="30">
        <f>COUNTIF(L56:O58,"*")</f>
        <v>0</v>
      </c>
      <c r="AB56" s="32"/>
      <c r="AC56" s="55">
        <f t="shared" ref="AC56" si="38">SUM(V56:V58)</f>
        <v>0</v>
      </c>
      <c r="AD56" s="55"/>
      <c r="AE56" s="68">
        <f t="shared" ref="AE56" si="39">IF(J56="",0,IF(AND(J56="P",AC56&gt;=20000000),"Cumple meta",IF(AND(J56="E",AC56&gt;=60000000),"Cumple meta",IF(AND(J56="DS",AC56&gt;=30000000),"Cumple meta",IF(AND(J56="F",AC56&gt;=20000000),"Cumple meta","No cumple meta")))))</f>
        <v>0</v>
      </c>
    </row>
    <row r="57" spans="1:31" s="5" customFormat="1" ht="15" customHeight="1" x14ac:dyDescent="0.3">
      <c r="A57" s="51"/>
      <c r="B57" s="51"/>
      <c r="C57" s="33"/>
      <c r="D57" s="34"/>
      <c r="E57" s="34"/>
      <c r="F57" s="35"/>
      <c r="G57" s="39"/>
      <c r="H57" s="39"/>
      <c r="I57" s="39"/>
      <c r="J57" s="57"/>
      <c r="K57" s="21">
        <v>2</v>
      </c>
      <c r="L57" s="39"/>
      <c r="M57" s="39"/>
      <c r="N57" s="39"/>
      <c r="O57" s="39"/>
      <c r="P57" s="39"/>
      <c r="Q57" s="39"/>
      <c r="R57" s="39"/>
      <c r="S57" s="41"/>
      <c r="T57" s="42"/>
      <c r="U57" s="43"/>
      <c r="V57" s="23"/>
      <c r="W57" s="22"/>
      <c r="X57" s="55" t="b">
        <f>IF(OR(J56="F",J56="DS"),0,IF(AND(W57&gt;=180,W57&lt;=270),"0,3%"*V57,IF(W57=360,"0,4%"*V57,IF(W57&gt;=540,"0,5%"*V57))))</f>
        <v>0</v>
      </c>
      <c r="Y57" s="55"/>
      <c r="Z57" s="55"/>
      <c r="AA57" s="33"/>
      <c r="AB57" s="35"/>
      <c r="AC57" s="55"/>
      <c r="AD57" s="55"/>
      <c r="AE57" s="68"/>
    </row>
    <row r="58" spans="1:31" s="5" customFormat="1" ht="15" customHeight="1" x14ac:dyDescent="0.3">
      <c r="A58" s="51"/>
      <c r="B58" s="51"/>
      <c r="C58" s="36"/>
      <c r="D58" s="37"/>
      <c r="E58" s="37"/>
      <c r="F58" s="38"/>
      <c r="G58" s="39"/>
      <c r="H58" s="39"/>
      <c r="I58" s="39"/>
      <c r="J58" s="58"/>
      <c r="K58" s="21">
        <v>3</v>
      </c>
      <c r="L58" s="39"/>
      <c r="M58" s="39"/>
      <c r="N58" s="39"/>
      <c r="O58" s="39"/>
      <c r="P58" s="39"/>
      <c r="Q58" s="39"/>
      <c r="R58" s="39"/>
      <c r="S58" s="41"/>
      <c r="T58" s="42"/>
      <c r="U58" s="43"/>
      <c r="V58" s="23"/>
      <c r="W58" s="22"/>
      <c r="X58" s="55" t="b">
        <f>IF(OR(J56="F",J56="DS"),0,IF(AND(W58&gt;=180,W58&lt;=270),"0,3%"*V58,IF(W58=360,"0,4%"*V58,IF(W58&gt;=540,"0,5%"*V58))))</f>
        <v>0</v>
      </c>
      <c r="Y58" s="55"/>
      <c r="Z58" s="55"/>
      <c r="AA58" s="33"/>
      <c r="AB58" s="35"/>
      <c r="AC58" s="55"/>
      <c r="AD58" s="55"/>
      <c r="AE58" s="68"/>
    </row>
    <row r="59" spans="1:31" s="5" customFormat="1" ht="15" customHeight="1" x14ac:dyDescent="0.3">
      <c r="A59" s="51"/>
      <c r="B59" s="51"/>
      <c r="C59" s="30"/>
      <c r="D59" s="31"/>
      <c r="E59" s="31"/>
      <c r="F59" s="32"/>
      <c r="G59" s="39"/>
      <c r="H59" s="39"/>
      <c r="I59" s="39"/>
      <c r="J59" s="56"/>
      <c r="K59" s="21">
        <v>1</v>
      </c>
      <c r="L59" s="39"/>
      <c r="M59" s="39"/>
      <c r="N59" s="39"/>
      <c r="O59" s="39"/>
      <c r="P59" s="39"/>
      <c r="Q59" s="39"/>
      <c r="R59" s="39"/>
      <c r="S59" s="41"/>
      <c r="T59" s="42"/>
      <c r="U59" s="43"/>
      <c r="V59" s="23"/>
      <c r="W59" s="22"/>
      <c r="X59" s="55" t="b">
        <f t="shared" si="6"/>
        <v>0</v>
      </c>
      <c r="Y59" s="55"/>
      <c r="Z59" s="55">
        <f t="shared" ref="Z59" si="40">SUM(X59:Y61)</f>
        <v>0</v>
      </c>
      <c r="AA59" s="30">
        <f>COUNTIF(L59:O61,"*")</f>
        <v>0</v>
      </c>
      <c r="AB59" s="32"/>
      <c r="AC59" s="55">
        <f t="shared" ref="AC59" si="41">SUM(V59:V61)</f>
        <v>0</v>
      </c>
      <c r="AD59" s="55"/>
      <c r="AE59" s="68">
        <f t="shared" ref="AE59" si="42">IF(J59="",0,IF(AND(J59="P",AC59&gt;=20000000),"Cumple meta",IF(AND(J59="E",AC59&gt;=60000000),"Cumple meta",IF(AND(J59="DS",AC59&gt;=30000000),"Cumple meta",IF(AND(J59="F",AC59&gt;=20000000),"Cumple meta","No cumple meta")))))</f>
        <v>0</v>
      </c>
    </row>
    <row r="60" spans="1:31" s="5" customFormat="1" ht="15" customHeight="1" x14ac:dyDescent="0.3">
      <c r="A60" s="51"/>
      <c r="B60" s="51"/>
      <c r="C60" s="33"/>
      <c r="D60" s="34"/>
      <c r="E60" s="34"/>
      <c r="F60" s="35"/>
      <c r="G60" s="39"/>
      <c r="H60" s="39"/>
      <c r="I60" s="39"/>
      <c r="J60" s="57"/>
      <c r="K60" s="21">
        <v>2</v>
      </c>
      <c r="L60" s="39"/>
      <c r="M60" s="39"/>
      <c r="N60" s="39"/>
      <c r="O60" s="39"/>
      <c r="P60" s="39"/>
      <c r="Q60" s="39"/>
      <c r="R60" s="39"/>
      <c r="S60" s="41"/>
      <c r="T60" s="42"/>
      <c r="U60" s="43"/>
      <c r="V60" s="23"/>
      <c r="W60" s="22"/>
      <c r="X60" s="55" t="b">
        <f>IF(OR(J59="F",J59="DS"),0,IF(AND(W60&gt;=180,W60&lt;=270),"0,3%"*V60,IF(W60=360,"0,4%"*V60,IF(W60&gt;=540,"0,5%"*V60))))</f>
        <v>0</v>
      </c>
      <c r="Y60" s="55"/>
      <c r="Z60" s="55"/>
      <c r="AA60" s="33"/>
      <c r="AB60" s="35"/>
      <c r="AC60" s="55"/>
      <c r="AD60" s="55"/>
      <c r="AE60" s="68"/>
    </row>
    <row r="61" spans="1:31" s="5" customFormat="1" ht="15" customHeight="1" x14ac:dyDescent="0.3">
      <c r="A61" s="51"/>
      <c r="B61" s="51"/>
      <c r="C61" s="36"/>
      <c r="D61" s="37"/>
      <c r="E61" s="37"/>
      <c r="F61" s="38"/>
      <c r="G61" s="39"/>
      <c r="H61" s="39"/>
      <c r="I61" s="39"/>
      <c r="J61" s="58"/>
      <c r="K61" s="21">
        <v>3</v>
      </c>
      <c r="L61" s="39"/>
      <c r="M61" s="39"/>
      <c r="N61" s="39"/>
      <c r="O61" s="39"/>
      <c r="P61" s="39"/>
      <c r="Q61" s="39"/>
      <c r="R61" s="39"/>
      <c r="S61" s="41"/>
      <c r="T61" s="42"/>
      <c r="U61" s="43"/>
      <c r="V61" s="23"/>
      <c r="W61" s="22"/>
      <c r="X61" s="55" t="b">
        <f>IF(OR(J59="F",J59="DS"),0,IF(AND(W61&gt;=180,W61&lt;=270),"0,3%"*V61,IF(W61=360,"0,4%"*V61,IF(W61&gt;=540,"0,5%"*V61))))</f>
        <v>0</v>
      </c>
      <c r="Y61" s="55"/>
      <c r="Z61" s="55"/>
      <c r="AA61" s="33"/>
      <c r="AB61" s="35"/>
      <c r="AC61" s="55"/>
      <c r="AD61" s="55"/>
      <c r="AE61" s="68"/>
    </row>
    <row r="62" spans="1:31" s="5" customFormat="1" ht="15" customHeight="1" x14ac:dyDescent="0.3">
      <c r="A62" s="51"/>
      <c r="B62" s="51"/>
      <c r="C62" s="30"/>
      <c r="D62" s="31"/>
      <c r="E62" s="31"/>
      <c r="F62" s="32"/>
      <c r="G62" s="39"/>
      <c r="H62" s="39"/>
      <c r="I62" s="39"/>
      <c r="J62" s="56"/>
      <c r="K62" s="21">
        <v>1</v>
      </c>
      <c r="L62" s="39"/>
      <c r="M62" s="39"/>
      <c r="N62" s="39"/>
      <c r="O62" s="39"/>
      <c r="P62" s="39"/>
      <c r="Q62" s="39"/>
      <c r="R62" s="39"/>
      <c r="S62" s="41"/>
      <c r="T62" s="42"/>
      <c r="U62" s="43"/>
      <c r="V62" s="23"/>
      <c r="W62" s="22"/>
      <c r="X62" s="55" t="b">
        <f t="shared" si="6"/>
        <v>0</v>
      </c>
      <c r="Y62" s="55"/>
      <c r="Z62" s="55">
        <f t="shared" si="13"/>
        <v>0</v>
      </c>
      <c r="AA62" s="30">
        <f>COUNTIF(L62:O64,"*")</f>
        <v>0</v>
      </c>
      <c r="AB62" s="32"/>
      <c r="AC62" s="55">
        <f t="shared" ref="AC62" si="43">SUM(V62:V64)</f>
        <v>0</v>
      </c>
      <c r="AD62" s="55"/>
      <c r="AE62" s="68">
        <f t="shared" ref="AE62" si="44">IF(J62="",0,IF(AND(J62="P",AC62&gt;=20000000),"Cumple meta",IF(AND(J62="E",AC62&gt;=60000000),"Cumple meta",IF(AND(J62="DS",AC62&gt;=30000000),"Cumple meta",IF(AND(J62="F",AC62&gt;=20000000),"Cumple meta","No cumple meta")))))</f>
        <v>0</v>
      </c>
    </row>
    <row r="63" spans="1:31" s="5" customFormat="1" ht="15" customHeight="1" x14ac:dyDescent="0.3">
      <c r="A63" s="51"/>
      <c r="B63" s="51"/>
      <c r="C63" s="33"/>
      <c r="D63" s="34"/>
      <c r="E63" s="34"/>
      <c r="F63" s="35"/>
      <c r="G63" s="39"/>
      <c r="H63" s="39"/>
      <c r="I63" s="39"/>
      <c r="J63" s="57"/>
      <c r="K63" s="21">
        <v>2</v>
      </c>
      <c r="L63" s="39"/>
      <c r="M63" s="39"/>
      <c r="N63" s="39"/>
      <c r="O63" s="39"/>
      <c r="P63" s="39"/>
      <c r="Q63" s="39"/>
      <c r="R63" s="39"/>
      <c r="S63" s="41"/>
      <c r="T63" s="42"/>
      <c r="U63" s="43"/>
      <c r="V63" s="23"/>
      <c r="W63" s="22"/>
      <c r="X63" s="55" t="b">
        <f>IF(OR(J62="F",J62="DS"),0,IF(AND(W63&gt;=180,W63&lt;=270),"0,3%"*V63,IF(W63=360,"0,4%"*V63,IF(W63&gt;=540,"0,5%"*V63))))</f>
        <v>0</v>
      </c>
      <c r="Y63" s="55"/>
      <c r="Z63" s="55"/>
      <c r="AA63" s="33"/>
      <c r="AB63" s="35"/>
      <c r="AC63" s="55"/>
      <c r="AD63" s="55"/>
      <c r="AE63" s="68"/>
    </row>
    <row r="64" spans="1:31" s="5" customFormat="1" ht="15" customHeight="1" x14ac:dyDescent="0.3">
      <c r="A64" s="51"/>
      <c r="B64" s="51"/>
      <c r="C64" s="36"/>
      <c r="D64" s="37"/>
      <c r="E64" s="37"/>
      <c r="F64" s="38"/>
      <c r="G64" s="39"/>
      <c r="H64" s="39"/>
      <c r="I64" s="39"/>
      <c r="J64" s="58"/>
      <c r="K64" s="21">
        <v>3</v>
      </c>
      <c r="L64" s="39"/>
      <c r="M64" s="39"/>
      <c r="N64" s="39"/>
      <c r="O64" s="39"/>
      <c r="P64" s="39"/>
      <c r="Q64" s="39"/>
      <c r="R64" s="39"/>
      <c r="S64" s="41"/>
      <c r="T64" s="42"/>
      <c r="U64" s="43"/>
      <c r="V64" s="23"/>
      <c r="W64" s="22"/>
      <c r="X64" s="55" t="b">
        <f>IF(OR(J62="F",J62="DS"),0,IF(AND(W64&gt;=180,W64&lt;=270),"0,3%"*V64,IF(W64=360,"0,4%"*V64,IF(W64&gt;=540,"0,5%"*V64))))</f>
        <v>0</v>
      </c>
      <c r="Y64" s="55"/>
      <c r="Z64" s="55"/>
      <c r="AA64" s="33"/>
      <c r="AB64" s="35"/>
      <c r="AC64" s="55"/>
      <c r="AD64" s="55"/>
      <c r="AE64" s="68"/>
    </row>
    <row r="65" spans="1:31" s="5" customFormat="1" ht="15" customHeight="1" x14ac:dyDescent="0.3">
      <c r="A65" s="51"/>
      <c r="B65" s="51"/>
      <c r="C65" s="30"/>
      <c r="D65" s="31"/>
      <c r="E65" s="31"/>
      <c r="F65" s="32"/>
      <c r="G65" s="39"/>
      <c r="H65" s="39"/>
      <c r="I65" s="39"/>
      <c r="J65" s="56"/>
      <c r="K65" s="21">
        <v>1</v>
      </c>
      <c r="L65" s="39"/>
      <c r="M65" s="39"/>
      <c r="N65" s="39"/>
      <c r="O65" s="39"/>
      <c r="P65" s="39"/>
      <c r="Q65" s="39"/>
      <c r="R65" s="39"/>
      <c r="S65" s="41"/>
      <c r="T65" s="42"/>
      <c r="U65" s="43"/>
      <c r="V65" s="23"/>
      <c r="W65" s="22"/>
      <c r="X65" s="55" t="b">
        <f>IF(OR(J65="F",J65="DS"),0,IF(AND(W65&gt;=180,W65&lt;=270),"0,3%"*V65,IF(W65=360,"0,4%"*V65,IF(W65&gt;=540,"0,5%"*V65))))</f>
        <v>0</v>
      </c>
      <c r="Y65" s="55"/>
      <c r="Z65" s="55">
        <f t="shared" si="16"/>
        <v>0</v>
      </c>
      <c r="AA65" s="30">
        <f>COUNTIF(L65:O67,"*")</f>
        <v>0</v>
      </c>
      <c r="AB65" s="32"/>
      <c r="AC65" s="55">
        <f t="shared" ref="AC65" si="45">SUM(V65:V67)</f>
        <v>0</v>
      </c>
      <c r="AD65" s="55"/>
      <c r="AE65" s="68">
        <f t="shared" ref="AE65" si="46">IF(J65="",0,IF(AND(J65="P",AC65&gt;=20000000),"Cumple meta",IF(AND(J65="E",AC65&gt;=60000000),"Cumple meta",IF(AND(J65="DS",AC65&gt;=30000000),"Cumple meta",IF(AND(J65="F",AC65&gt;=20000000),"Cumple meta","No cumple meta")))))</f>
        <v>0</v>
      </c>
    </row>
    <row r="66" spans="1:31" s="5" customFormat="1" ht="15" customHeight="1" x14ac:dyDescent="0.3">
      <c r="A66" s="51"/>
      <c r="B66" s="51"/>
      <c r="C66" s="33"/>
      <c r="D66" s="34"/>
      <c r="E66" s="34"/>
      <c r="F66" s="35"/>
      <c r="G66" s="39"/>
      <c r="H66" s="39"/>
      <c r="I66" s="39"/>
      <c r="J66" s="57"/>
      <c r="K66" s="21">
        <v>2</v>
      </c>
      <c r="L66" s="39"/>
      <c r="M66" s="39"/>
      <c r="N66" s="39"/>
      <c r="O66" s="39"/>
      <c r="P66" s="39"/>
      <c r="Q66" s="39"/>
      <c r="R66" s="39"/>
      <c r="S66" s="41"/>
      <c r="T66" s="42"/>
      <c r="U66" s="43"/>
      <c r="V66" s="23"/>
      <c r="W66" s="22"/>
      <c r="X66" s="55" t="b">
        <f>IF(OR(J65="F",J65="DS"),0,IF(AND(W66&gt;=180,W66&lt;=270),"0,3%"*V66,IF(W66=360,"0,4%"*V66,IF(W66&gt;=540,"0,5%"*V66))))</f>
        <v>0</v>
      </c>
      <c r="Y66" s="55"/>
      <c r="Z66" s="55"/>
      <c r="AA66" s="33"/>
      <c r="AB66" s="35"/>
      <c r="AC66" s="55"/>
      <c r="AD66" s="55"/>
      <c r="AE66" s="68"/>
    </row>
    <row r="67" spans="1:31" s="5" customFormat="1" ht="15" customHeight="1" x14ac:dyDescent="0.3">
      <c r="A67" s="51"/>
      <c r="B67" s="51"/>
      <c r="C67" s="36"/>
      <c r="D67" s="37"/>
      <c r="E67" s="37"/>
      <c r="F67" s="38"/>
      <c r="G67" s="39"/>
      <c r="H67" s="39"/>
      <c r="I67" s="39"/>
      <c r="J67" s="58"/>
      <c r="K67" s="21">
        <v>3</v>
      </c>
      <c r="L67" s="39"/>
      <c r="M67" s="39"/>
      <c r="N67" s="39"/>
      <c r="O67" s="39"/>
      <c r="P67" s="39"/>
      <c r="Q67" s="39"/>
      <c r="R67" s="39"/>
      <c r="S67" s="41"/>
      <c r="T67" s="42"/>
      <c r="U67" s="43"/>
      <c r="V67" s="23"/>
      <c r="W67" s="22"/>
      <c r="X67" s="55" t="b">
        <f>IF(OR(J65="F",J65="DS"),0,IF(AND(W67&gt;=180,W67&lt;=270),"0,3%"*V67,IF(W67=360,"0,4%"*V67,IF(W67&gt;=540,"0,5%"*V67))))</f>
        <v>0</v>
      </c>
      <c r="Y67" s="55"/>
      <c r="Z67" s="55"/>
      <c r="AA67" s="33"/>
      <c r="AB67" s="35"/>
      <c r="AC67" s="55"/>
      <c r="AD67" s="55"/>
      <c r="AE67" s="68"/>
    </row>
    <row r="68" spans="1:31" s="5" customFormat="1" ht="15" customHeight="1" x14ac:dyDescent="0.3">
      <c r="A68" s="51"/>
      <c r="B68" s="51"/>
      <c r="C68" s="30"/>
      <c r="D68" s="31"/>
      <c r="E68" s="31"/>
      <c r="F68" s="32"/>
      <c r="G68" s="39"/>
      <c r="H68" s="39"/>
      <c r="I68" s="39"/>
      <c r="J68" s="56"/>
      <c r="K68" s="21">
        <v>1</v>
      </c>
      <c r="L68" s="39"/>
      <c r="M68" s="39"/>
      <c r="N68" s="39"/>
      <c r="O68" s="39"/>
      <c r="P68" s="39"/>
      <c r="Q68" s="39"/>
      <c r="R68" s="39"/>
      <c r="S68" s="41"/>
      <c r="T68" s="42"/>
      <c r="U68" s="43"/>
      <c r="V68" s="23"/>
      <c r="W68" s="22"/>
      <c r="X68" s="55" t="b">
        <f t="shared" si="6"/>
        <v>0</v>
      </c>
      <c r="Y68" s="55"/>
      <c r="Z68" s="55">
        <f t="shared" si="19"/>
        <v>0</v>
      </c>
      <c r="AA68" s="39">
        <f>COUNTIF(L68:O70,"*")</f>
        <v>0</v>
      </c>
      <c r="AB68" s="39"/>
      <c r="AC68" s="55">
        <f t="shared" ref="AC68" si="47">SUM(V68:V70)</f>
        <v>0</v>
      </c>
      <c r="AD68" s="55"/>
      <c r="AE68" s="68">
        <f t="shared" ref="AE68" si="48">IF(J68="",0,IF(AND(J68="P",AC68&gt;=20000000),"Cumple meta",IF(AND(J68="E",AC68&gt;=60000000),"Cumple meta",IF(AND(J68="DS",AC68&gt;=30000000),"Cumple meta",IF(AND(J68="F",AC68&gt;=20000000),"Cumple meta","No cumple meta")))))</f>
        <v>0</v>
      </c>
    </row>
    <row r="69" spans="1:31" s="5" customFormat="1" ht="15" customHeight="1" x14ac:dyDescent="0.3">
      <c r="A69" s="51"/>
      <c r="B69" s="51"/>
      <c r="C69" s="33"/>
      <c r="D69" s="34"/>
      <c r="E69" s="34"/>
      <c r="F69" s="35"/>
      <c r="G69" s="39"/>
      <c r="H69" s="39"/>
      <c r="I69" s="39"/>
      <c r="J69" s="57"/>
      <c r="K69" s="21">
        <v>2</v>
      </c>
      <c r="L69" s="39"/>
      <c r="M69" s="39"/>
      <c r="N69" s="39"/>
      <c r="O69" s="39"/>
      <c r="P69" s="39"/>
      <c r="Q69" s="39"/>
      <c r="R69" s="39"/>
      <c r="S69" s="41"/>
      <c r="T69" s="42"/>
      <c r="U69" s="43"/>
      <c r="V69" s="23"/>
      <c r="W69" s="22"/>
      <c r="X69" s="55" t="b">
        <f>IF(OR(J68="F",J68="DS"),0,IF(AND(W69&gt;=180,W69&lt;=270),"0,3%"*V69,IF(W69=360,"0,4%"*V69,IF(W69&gt;=540,"0,5%"*V69))))</f>
        <v>0</v>
      </c>
      <c r="Y69" s="55"/>
      <c r="Z69" s="55"/>
      <c r="AA69" s="39"/>
      <c r="AB69" s="39"/>
      <c r="AC69" s="55"/>
      <c r="AD69" s="55"/>
      <c r="AE69" s="68"/>
    </row>
    <row r="70" spans="1:31" s="5" customFormat="1" ht="15" customHeight="1" x14ac:dyDescent="0.3">
      <c r="A70" s="51"/>
      <c r="B70" s="51"/>
      <c r="C70" s="36"/>
      <c r="D70" s="37"/>
      <c r="E70" s="37"/>
      <c r="F70" s="38"/>
      <c r="G70" s="39"/>
      <c r="H70" s="39"/>
      <c r="I70" s="39"/>
      <c r="J70" s="58"/>
      <c r="K70" s="21">
        <v>3</v>
      </c>
      <c r="L70" s="39"/>
      <c r="M70" s="39"/>
      <c r="N70" s="39"/>
      <c r="O70" s="39"/>
      <c r="P70" s="39"/>
      <c r="Q70" s="39"/>
      <c r="R70" s="39"/>
      <c r="S70" s="41"/>
      <c r="T70" s="42"/>
      <c r="U70" s="43"/>
      <c r="V70" s="23"/>
      <c r="W70" s="22"/>
      <c r="X70" s="55" t="b">
        <f>IF(OR(J68="F",J68="DS"),0,IF(AND(W70&gt;=180,W70&lt;=270),"0,3%"*V70,IF(W70=360,"0,4%"*V70,IF(W70&gt;=540,"0,5%"*V70))))</f>
        <v>0</v>
      </c>
      <c r="Y70" s="55"/>
      <c r="Z70" s="55"/>
      <c r="AA70" s="39"/>
      <c r="AB70" s="39"/>
      <c r="AC70" s="55"/>
      <c r="AD70" s="55"/>
      <c r="AE70" s="68"/>
    </row>
    <row r="71" spans="1:31" s="5" customFormat="1" ht="12.75" customHeight="1" x14ac:dyDescent="0.3">
      <c r="A71" s="15"/>
      <c r="B71" s="15"/>
      <c r="C71" s="15"/>
      <c r="D71" s="15"/>
      <c r="E71" s="15"/>
      <c r="F71" s="1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31" s="5" customFormat="1" ht="9.75" customHeight="1" x14ac:dyDescent="0.3">
      <c r="A72" s="29" t="s">
        <v>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1:31" ht="9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 ht="12.75" customHeight="1" x14ac:dyDescent="0.25"/>
  </sheetData>
  <mergeCells count="467">
    <mergeCell ref="X68:Y68"/>
    <mergeCell ref="J53:J55"/>
    <mergeCell ref="J56:J58"/>
    <mergeCell ref="J59:J61"/>
    <mergeCell ref="J62:J64"/>
    <mergeCell ref="J68:J7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C44:AD46"/>
    <mergeCell ref="AC47:AD49"/>
    <mergeCell ref="AC50:AD52"/>
    <mergeCell ref="AC53:AD55"/>
    <mergeCell ref="AC56:AD58"/>
    <mergeCell ref="AC59:AD61"/>
    <mergeCell ref="AE68:AE70"/>
    <mergeCell ref="Z65:Z67"/>
    <mergeCell ref="Z68:Z70"/>
    <mergeCell ref="L43:O43"/>
    <mergeCell ref="Z56:Z58"/>
    <mergeCell ref="Z59:Z61"/>
    <mergeCell ref="Z62:Z64"/>
    <mergeCell ref="AE11:AE13"/>
    <mergeCell ref="AC62:AD64"/>
    <mergeCell ref="AC65:AD67"/>
    <mergeCell ref="AC68:AD70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A68:AB70"/>
    <mergeCell ref="AC35:AD37"/>
    <mergeCell ref="AC38:AD40"/>
    <mergeCell ref="AC41:AD43"/>
    <mergeCell ref="Z38:Z40"/>
    <mergeCell ref="Z41:Z43"/>
    <mergeCell ref="Z44:Z46"/>
    <mergeCell ref="Z47:Z49"/>
    <mergeCell ref="Z50:Z52"/>
    <mergeCell ref="Z53:Z55"/>
    <mergeCell ref="Z11:Z13"/>
    <mergeCell ref="X32:Y32"/>
    <mergeCell ref="X33:Y33"/>
    <mergeCell ref="X34:Y34"/>
    <mergeCell ref="X35:Y35"/>
    <mergeCell ref="X36:Y36"/>
    <mergeCell ref="X37:Y37"/>
    <mergeCell ref="X10:Y10"/>
    <mergeCell ref="AA35:AB37"/>
    <mergeCell ref="AA32:AB34"/>
    <mergeCell ref="AC10:AD10"/>
    <mergeCell ref="AC11:AD13"/>
    <mergeCell ref="AC14:AD16"/>
    <mergeCell ref="AC17:AD19"/>
    <mergeCell ref="AC20:AD22"/>
    <mergeCell ref="AC23:AD25"/>
    <mergeCell ref="AC26:AD28"/>
    <mergeCell ref="AC29:AD31"/>
    <mergeCell ref="AC32:AD34"/>
    <mergeCell ref="K4:O4"/>
    <mergeCell ref="B6:F7"/>
    <mergeCell ref="W6:W7"/>
    <mergeCell ref="X6:Y7"/>
    <mergeCell ref="AB1:AE3"/>
    <mergeCell ref="AB4:AD4"/>
    <mergeCell ref="A1:AA1"/>
    <mergeCell ref="A2:AA3"/>
    <mergeCell ref="X4:AA4"/>
    <mergeCell ref="P4:S4"/>
    <mergeCell ref="T4:W4"/>
    <mergeCell ref="A44:B44"/>
    <mergeCell ref="A36:B36"/>
    <mergeCell ref="A37:B37"/>
    <mergeCell ref="A38:B38"/>
    <mergeCell ref="A39:B39"/>
    <mergeCell ref="Z23:Z25"/>
    <mergeCell ref="Z26:Z28"/>
    <mergeCell ref="Z29:Z31"/>
    <mergeCell ref="Z32:Z34"/>
    <mergeCell ref="Z35:Z37"/>
    <mergeCell ref="A40:B40"/>
    <mergeCell ref="A41:B41"/>
    <mergeCell ref="A29:B29"/>
    <mergeCell ref="A30:B30"/>
    <mergeCell ref="A31:B31"/>
    <mergeCell ref="A32:B32"/>
    <mergeCell ref="A33:B33"/>
    <mergeCell ref="A24:B24"/>
    <mergeCell ref="A25:B25"/>
    <mergeCell ref="A28:B28"/>
    <mergeCell ref="X30:Y30"/>
    <mergeCell ref="X31:Y31"/>
    <mergeCell ref="X38:Y38"/>
    <mergeCell ref="X42:Y42"/>
    <mergeCell ref="Z14:Z16"/>
    <mergeCell ref="Z17:Z19"/>
    <mergeCell ref="Z20:Z22"/>
    <mergeCell ref="A19:B19"/>
    <mergeCell ref="A20:B20"/>
    <mergeCell ref="A21:B21"/>
    <mergeCell ref="A22:B22"/>
    <mergeCell ref="A23:B23"/>
    <mergeCell ref="C20:F22"/>
    <mergeCell ref="C23:F25"/>
    <mergeCell ref="G17:I19"/>
    <mergeCell ref="L17:O17"/>
    <mergeCell ref="P17:R17"/>
    <mergeCell ref="L18:O18"/>
    <mergeCell ref="J14:J16"/>
    <mergeCell ref="J17:J19"/>
    <mergeCell ref="J20:J22"/>
    <mergeCell ref="J23:J25"/>
    <mergeCell ref="X43:Y43"/>
    <mergeCell ref="A14:B14"/>
    <mergeCell ref="A15:B15"/>
    <mergeCell ref="A16:B16"/>
    <mergeCell ref="A17:B17"/>
    <mergeCell ref="A18:B18"/>
    <mergeCell ref="C14:F16"/>
    <mergeCell ref="C17:F19"/>
    <mergeCell ref="A27:B27"/>
    <mergeCell ref="C26:F28"/>
    <mergeCell ref="A26:B26"/>
    <mergeCell ref="A42:B42"/>
    <mergeCell ref="A43:B43"/>
    <mergeCell ref="J26:J28"/>
    <mergeCell ref="J29:J31"/>
    <mergeCell ref="J32:J34"/>
    <mergeCell ref="J35:J37"/>
    <mergeCell ref="J38:J40"/>
    <mergeCell ref="J41:J43"/>
    <mergeCell ref="P43:R43"/>
    <mergeCell ref="S43:U43"/>
    <mergeCell ref="X24:Y24"/>
    <mergeCell ref="X25:Y25"/>
    <mergeCell ref="G14:I16"/>
    <mergeCell ref="L14:O14"/>
    <mergeCell ref="P14:R14"/>
    <mergeCell ref="L15:O15"/>
    <mergeCell ref="P15:R15"/>
    <mergeCell ref="L16:O16"/>
    <mergeCell ref="P16:R16"/>
    <mergeCell ref="S18:U18"/>
    <mergeCell ref="L12:O12"/>
    <mergeCell ref="P12:R12"/>
    <mergeCell ref="L13:O13"/>
    <mergeCell ref="P13:R13"/>
    <mergeCell ref="G10:I10"/>
    <mergeCell ref="L10:O10"/>
    <mergeCell ref="P10:R10"/>
    <mergeCell ref="L11:O11"/>
    <mergeCell ref="X20:Y20"/>
    <mergeCell ref="J11:J13"/>
    <mergeCell ref="P18:R18"/>
    <mergeCell ref="L19:O19"/>
    <mergeCell ref="P19:R19"/>
    <mergeCell ref="L22:O22"/>
    <mergeCell ref="P22:R22"/>
    <mergeCell ref="G20:I22"/>
    <mergeCell ref="L21:O21"/>
    <mergeCell ref="P21:R21"/>
    <mergeCell ref="L20:O20"/>
    <mergeCell ref="S11:U11"/>
    <mergeCell ref="S12:U12"/>
    <mergeCell ref="S13:U13"/>
    <mergeCell ref="S10:U10"/>
    <mergeCell ref="S20:U20"/>
    <mergeCell ref="S21:U21"/>
    <mergeCell ref="S22:U22"/>
    <mergeCell ref="S23:U23"/>
    <mergeCell ref="X11:Y11"/>
    <mergeCell ref="S19:U19"/>
    <mergeCell ref="S16:U16"/>
    <mergeCell ref="S17:U17"/>
    <mergeCell ref="S14:U14"/>
    <mergeCell ref="S15:U15"/>
    <mergeCell ref="X12:Y12"/>
    <mergeCell ref="X13:Y13"/>
    <mergeCell ref="X14:Y14"/>
    <mergeCell ref="X15:Y15"/>
    <mergeCell ref="X16:Y16"/>
    <mergeCell ref="X17:Y17"/>
    <mergeCell ref="X18:Y18"/>
    <mergeCell ref="X19:Y19"/>
    <mergeCell ref="X21:Y21"/>
    <mergeCell ref="X22:Y22"/>
    <mergeCell ref="G26:I28"/>
    <mergeCell ref="L26:O26"/>
    <mergeCell ref="P26:R26"/>
    <mergeCell ref="S26:U26"/>
    <mergeCell ref="L27:O27"/>
    <mergeCell ref="P27:R27"/>
    <mergeCell ref="S27:U27"/>
    <mergeCell ref="L28:O28"/>
    <mergeCell ref="P28:R28"/>
    <mergeCell ref="S28:U28"/>
    <mergeCell ref="AA38:AB40"/>
    <mergeCell ref="AA41:AB43"/>
    <mergeCell ref="P23:R23"/>
    <mergeCell ref="L24:O24"/>
    <mergeCell ref="P24:R24"/>
    <mergeCell ref="L25:O25"/>
    <mergeCell ref="P25:R25"/>
    <mergeCell ref="S24:U24"/>
    <mergeCell ref="X26:Y26"/>
    <mergeCell ref="X27:Y27"/>
    <mergeCell ref="X28:Y28"/>
    <mergeCell ref="L23:O23"/>
    <mergeCell ref="S25:U25"/>
    <mergeCell ref="L30:O30"/>
    <mergeCell ref="P30:R30"/>
    <mergeCell ref="S30:U30"/>
    <mergeCell ref="L31:O31"/>
    <mergeCell ref="P31:R31"/>
    <mergeCell ref="P42:R42"/>
    <mergeCell ref="S42:U42"/>
    <mergeCell ref="S31:U31"/>
    <mergeCell ref="AA29:AB31"/>
    <mergeCell ref="X29:Y29"/>
    <mergeCell ref="X23:Y23"/>
    <mergeCell ref="L36:O36"/>
    <mergeCell ref="P36:R36"/>
    <mergeCell ref="S36:U36"/>
    <mergeCell ref="L37:O37"/>
    <mergeCell ref="P37:R37"/>
    <mergeCell ref="S37:U37"/>
    <mergeCell ref="G44:I46"/>
    <mergeCell ref="L44:O44"/>
    <mergeCell ref="P44:R44"/>
    <mergeCell ref="S44:U44"/>
    <mergeCell ref="J44:J46"/>
    <mergeCell ref="X69:Y69"/>
    <mergeCell ref="X70:Y70"/>
    <mergeCell ref="A68:B68"/>
    <mergeCell ref="A69:B69"/>
    <mergeCell ref="A70:B70"/>
    <mergeCell ref="C68:F70"/>
    <mergeCell ref="A34:B34"/>
    <mergeCell ref="A35:B35"/>
    <mergeCell ref="G68:I70"/>
    <mergeCell ref="L68:O68"/>
    <mergeCell ref="P68:R68"/>
    <mergeCell ref="S68:U68"/>
    <mergeCell ref="L69:O69"/>
    <mergeCell ref="P69:R69"/>
    <mergeCell ref="S69:U69"/>
    <mergeCell ref="L70:O70"/>
    <mergeCell ref="P70:R70"/>
    <mergeCell ref="S70:U70"/>
    <mergeCell ref="L39:O39"/>
    <mergeCell ref="P39:R39"/>
    <mergeCell ref="S39:U39"/>
    <mergeCell ref="L40:O40"/>
    <mergeCell ref="A45:B45"/>
    <mergeCell ref="A46:B46"/>
    <mergeCell ref="X39:Y39"/>
    <mergeCell ref="X40:Y40"/>
    <mergeCell ref="X41:Y41"/>
    <mergeCell ref="AA14:AB16"/>
    <mergeCell ref="AA17:AB19"/>
    <mergeCell ref="AA20:AB22"/>
    <mergeCell ref="AA23:AB25"/>
    <mergeCell ref="AA26:AB28"/>
    <mergeCell ref="G38:I40"/>
    <mergeCell ref="L38:O38"/>
    <mergeCell ref="P38:R38"/>
    <mergeCell ref="S38:U38"/>
    <mergeCell ref="G35:I37"/>
    <mergeCell ref="L35:O35"/>
    <mergeCell ref="P35:R35"/>
    <mergeCell ref="S35:U35"/>
    <mergeCell ref="G29:I31"/>
    <mergeCell ref="L29:O29"/>
    <mergeCell ref="P29:R29"/>
    <mergeCell ref="S29:U29"/>
    <mergeCell ref="G23:I25"/>
    <mergeCell ref="P20:R20"/>
    <mergeCell ref="P40:R40"/>
    <mergeCell ref="S40:U40"/>
    <mergeCell ref="AA47:AB49"/>
    <mergeCell ref="L48:O48"/>
    <mergeCell ref="P48:R48"/>
    <mergeCell ref="S48:U48"/>
    <mergeCell ref="L49:O49"/>
    <mergeCell ref="P49:R49"/>
    <mergeCell ref="S49:U49"/>
    <mergeCell ref="AA44:AB46"/>
    <mergeCell ref="L45:O45"/>
    <mergeCell ref="P45:R45"/>
    <mergeCell ref="S45:U45"/>
    <mergeCell ref="L46:O46"/>
    <mergeCell ref="P46:R46"/>
    <mergeCell ref="S46:U46"/>
    <mergeCell ref="X44:Y44"/>
    <mergeCell ref="X45:Y45"/>
    <mergeCell ref="X46:Y46"/>
    <mergeCell ref="X47:Y47"/>
    <mergeCell ref="X48:Y48"/>
    <mergeCell ref="X49:Y49"/>
    <mergeCell ref="S47:U47"/>
    <mergeCell ref="A47:B47"/>
    <mergeCell ref="A48:B48"/>
    <mergeCell ref="A49:B49"/>
    <mergeCell ref="G50:I52"/>
    <mergeCell ref="L50:O50"/>
    <mergeCell ref="P50:R50"/>
    <mergeCell ref="A50:B50"/>
    <mergeCell ref="A51:B51"/>
    <mergeCell ref="A52:B52"/>
    <mergeCell ref="L47:O47"/>
    <mergeCell ref="P47:R47"/>
    <mergeCell ref="G47:I49"/>
    <mergeCell ref="J47:J49"/>
    <mergeCell ref="J50:J52"/>
    <mergeCell ref="L53:O53"/>
    <mergeCell ref="P53:R53"/>
    <mergeCell ref="S53:U53"/>
    <mergeCell ref="S50:U50"/>
    <mergeCell ref="AA50:AB52"/>
    <mergeCell ref="L51:O51"/>
    <mergeCell ref="P51:R51"/>
    <mergeCell ref="S51:U51"/>
    <mergeCell ref="L52:O52"/>
    <mergeCell ref="P52:R52"/>
    <mergeCell ref="S52:U52"/>
    <mergeCell ref="X51:Y51"/>
    <mergeCell ref="X52:Y52"/>
    <mergeCell ref="X50:Y50"/>
    <mergeCell ref="AA53:AB55"/>
    <mergeCell ref="L54:O54"/>
    <mergeCell ref="P54:R54"/>
    <mergeCell ref="S54:U54"/>
    <mergeCell ref="L55:O55"/>
    <mergeCell ref="P55:R55"/>
    <mergeCell ref="S55:U55"/>
    <mergeCell ref="X56:Y56"/>
    <mergeCell ref="X57:Y57"/>
    <mergeCell ref="AA56:AB58"/>
    <mergeCell ref="X53:Y53"/>
    <mergeCell ref="X54:Y54"/>
    <mergeCell ref="X55:Y55"/>
    <mergeCell ref="A56:B56"/>
    <mergeCell ref="A57:B57"/>
    <mergeCell ref="A58:B58"/>
    <mergeCell ref="C56:F58"/>
    <mergeCell ref="G56:I58"/>
    <mergeCell ref="L56:O56"/>
    <mergeCell ref="P56:R56"/>
    <mergeCell ref="S56:U56"/>
    <mergeCell ref="L57:O57"/>
    <mergeCell ref="P57:R57"/>
    <mergeCell ref="S57:U57"/>
    <mergeCell ref="L58:O58"/>
    <mergeCell ref="P58:R58"/>
    <mergeCell ref="S58:U58"/>
    <mergeCell ref="A53:B53"/>
    <mergeCell ref="A54:B54"/>
    <mergeCell ref="A55:B55"/>
    <mergeCell ref="G53:I55"/>
    <mergeCell ref="A59:B59"/>
    <mergeCell ref="A60:B60"/>
    <mergeCell ref="A61:B61"/>
    <mergeCell ref="C59:F61"/>
    <mergeCell ref="G59:I61"/>
    <mergeCell ref="L59:O59"/>
    <mergeCell ref="P59:R59"/>
    <mergeCell ref="S59:U59"/>
    <mergeCell ref="X58:Y58"/>
    <mergeCell ref="AA59:AB61"/>
    <mergeCell ref="L60:O60"/>
    <mergeCell ref="P60:R60"/>
    <mergeCell ref="S60:U60"/>
    <mergeCell ref="L61:O61"/>
    <mergeCell ref="P61:R61"/>
    <mergeCell ref="S61:U61"/>
    <mergeCell ref="X62:Y62"/>
    <mergeCell ref="X63:Y63"/>
    <mergeCell ref="AA62:AB64"/>
    <mergeCell ref="X59:Y59"/>
    <mergeCell ref="X60:Y60"/>
    <mergeCell ref="X61:Y61"/>
    <mergeCell ref="X64:Y64"/>
    <mergeCell ref="A62:B62"/>
    <mergeCell ref="A63:B63"/>
    <mergeCell ref="A64:B64"/>
    <mergeCell ref="C62:F64"/>
    <mergeCell ref="G62:I64"/>
    <mergeCell ref="L62:O62"/>
    <mergeCell ref="P62:R62"/>
    <mergeCell ref="S62:U62"/>
    <mergeCell ref="L63:O63"/>
    <mergeCell ref="P63:R63"/>
    <mergeCell ref="S63:U63"/>
    <mergeCell ref="L64:O64"/>
    <mergeCell ref="P64:R64"/>
    <mergeCell ref="S64:U64"/>
    <mergeCell ref="X65:Y65"/>
    <mergeCell ref="X66:Y66"/>
    <mergeCell ref="X67:Y67"/>
    <mergeCell ref="A65:B65"/>
    <mergeCell ref="A66:B66"/>
    <mergeCell ref="A67:B67"/>
    <mergeCell ref="C65:F67"/>
    <mergeCell ref="G65:I67"/>
    <mergeCell ref="L65:O65"/>
    <mergeCell ref="P65:R65"/>
    <mergeCell ref="S65:U65"/>
    <mergeCell ref="J65:J67"/>
    <mergeCell ref="L42:O42"/>
    <mergeCell ref="AA65:AB67"/>
    <mergeCell ref="L66:O66"/>
    <mergeCell ref="P66:R66"/>
    <mergeCell ref="S66:U66"/>
    <mergeCell ref="L67:O67"/>
    <mergeCell ref="P67:R67"/>
    <mergeCell ref="S67:U67"/>
    <mergeCell ref="A4:E4"/>
    <mergeCell ref="AA10:AB10"/>
    <mergeCell ref="AA11:AB13"/>
    <mergeCell ref="P11:R11"/>
    <mergeCell ref="C10:F10"/>
    <mergeCell ref="A10:B10"/>
    <mergeCell ref="A11:B11"/>
    <mergeCell ref="A12:B12"/>
    <mergeCell ref="A13:B13"/>
    <mergeCell ref="F4:J4"/>
    <mergeCell ref="C11:F13"/>
    <mergeCell ref="G11:I13"/>
    <mergeCell ref="C29:F31"/>
    <mergeCell ref="C32:F34"/>
    <mergeCell ref="C35:F37"/>
    <mergeCell ref="C38:F40"/>
    <mergeCell ref="A72:AE73"/>
    <mergeCell ref="C41:F43"/>
    <mergeCell ref="C44:F46"/>
    <mergeCell ref="C47:F49"/>
    <mergeCell ref="C50:F52"/>
    <mergeCell ref="C53:F55"/>
    <mergeCell ref="Q6:S7"/>
    <mergeCell ref="G6:K7"/>
    <mergeCell ref="O6:P7"/>
    <mergeCell ref="V6:V7"/>
    <mergeCell ref="G32:I34"/>
    <mergeCell ref="L32:O32"/>
    <mergeCell ref="P32:R32"/>
    <mergeCell ref="S32:U32"/>
    <mergeCell ref="L33:O33"/>
    <mergeCell ref="P33:R33"/>
    <mergeCell ref="S33:U33"/>
    <mergeCell ref="L34:O34"/>
    <mergeCell ref="P34:R34"/>
    <mergeCell ref="S34:U34"/>
    <mergeCell ref="G41:I43"/>
    <mergeCell ref="L41:O41"/>
    <mergeCell ref="P41:R41"/>
    <mergeCell ref="S41:U41"/>
  </mergeCells>
  <phoneticPr fontId="16" type="noConversion"/>
  <conditionalFormatting sqref="AE11:AE70">
    <cfRule type="containsText" dxfId="1" priority="1" operator="containsText" text="No cumple meta">
      <formula>NOT(ISERROR(SEARCH("No cumple meta",AE11)))</formula>
    </cfRule>
    <cfRule type="containsText" dxfId="0" priority="2" operator="containsText" text="Cumple meta">
      <formula>NOT(ISERROR(SEARCH("Cumple meta",AE11)))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452F09-FEC8-4746-9395-FD3842286A79}">
          <x14:formula1>
            <xm:f>Hoja1!$B$3:$B$14</xm:f>
          </x14:formula1>
          <xm:sqref>Q6:S7</xm:sqref>
        </x14:dataValidation>
        <x14:dataValidation type="list" allowBlank="1" showInputMessage="1" showErrorMessage="1" xr:uid="{6FF54F23-2CE1-4A6A-A859-18C0F070E121}">
          <x14:formula1>
            <xm:f>Hoja1!$D$3:$D$14</xm:f>
          </x14:formula1>
          <xm:sqref>X6:Y7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opLeftCell="A12" zoomScaleNormal="100" workbookViewId="0">
      <selection activeCell="D18" sqref="D18:N18"/>
    </sheetView>
  </sheetViews>
  <sheetFormatPr baseColWidth="10" defaultColWidth="11.44140625" defaultRowHeight="14.4" x14ac:dyDescent="0.3"/>
  <cols>
    <col min="1" max="1" width="3.44140625" style="1" bestFit="1" customWidth="1"/>
    <col min="2" max="2" width="9.109375" style="1" customWidth="1"/>
    <col min="3" max="3" width="9.5546875" style="1" customWidth="1"/>
    <col min="4" max="4" width="5.33203125" style="1" customWidth="1"/>
    <col min="5" max="5" width="4.6640625" style="1" customWidth="1"/>
    <col min="6" max="6" width="5.44140625" style="1" customWidth="1"/>
    <col min="7" max="11" width="6.109375" style="1" customWidth="1"/>
    <col min="12" max="12" width="7.44140625" style="1" customWidth="1"/>
    <col min="13" max="13" width="8" style="1" customWidth="1"/>
    <col min="14" max="14" width="6.5546875" style="1" customWidth="1"/>
    <col min="15" max="16384" width="11.44140625" style="1"/>
  </cols>
  <sheetData>
    <row r="1" spans="1:14" ht="18" customHeight="1" x14ac:dyDescent="0.3">
      <c r="A1" s="102" t="s">
        <v>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9" customHeigh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7.75" customHeight="1" x14ac:dyDescent="0.3">
      <c r="A3" s="104" t="s">
        <v>0</v>
      </c>
      <c r="B3" s="105"/>
      <c r="C3" s="105"/>
      <c r="D3" s="106"/>
      <c r="E3" s="71" t="s">
        <v>48</v>
      </c>
      <c r="F3" s="72"/>
      <c r="G3" s="72"/>
      <c r="H3" s="72"/>
      <c r="I3" s="72"/>
      <c r="J3" s="72"/>
      <c r="K3" s="72"/>
      <c r="L3" s="72"/>
      <c r="M3" s="72"/>
      <c r="N3" s="72"/>
    </row>
    <row r="4" spans="1:14" ht="9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37.5" customHeight="1" x14ac:dyDescent="0.3">
      <c r="A5" s="92" t="s">
        <v>5</v>
      </c>
      <c r="B5" s="93"/>
      <c r="C5" s="93"/>
      <c r="D5" s="94"/>
      <c r="E5" s="71" t="s">
        <v>41</v>
      </c>
      <c r="F5" s="72"/>
      <c r="G5" s="72"/>
      <c r="H5" s="72"/>
      <c r="I5" s="72"/>
      <c r="J5" s="72"/>
      <c r="K5" s="72"/>
      <c r="L5" s="72"/>
      <c r="M5" s="72"/>
      <c r="N5" s="72"/>
    </row>
    <row r="6" spans="1:14" ht="9" customHeight="1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102" t="s">
        <v>10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ht="20.100000000000001" customHeight="1" x14ac:dyDescent="0.3">
      <c r="A8" s="16" t="s">
        <v>14</v>
      </c>
      <c r="B8" s="95" t="s">
        <v>36</v>
      </c>
      <c r="C8" s="95"/>
      <c r="D8" s="72" t="s">
        <v>38</v>
      </c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20.100000000000001" customHeight="1" x14ac:dyDescent="0.3">
      <c r="A9" s="16" t="s">
        <v>15</v>
      </c>
      <c r="B9" s="95" t="s">
        <v>20</v>
      </c>
      <c r="C9" s="95"/>
      <c r="D9" s="72" t="s">
        <v>102</v>
      </c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20.100000000000001" customHeight="1" x14ac:dyDescent="0.3">
      <c r="A10" s="16" t="s">
        <v>16</v>
      </c>
      <c r="B10" s="95" t="s">
        <v>46</v>
      </c>
      <c r="C10" s="95"/>
      <c r="D10" s="72" t="s">
        <v>66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20.100000000000001" customHeight="1" x14ac:dyDescent="0.3">
      <c r="A11" s="16" t="s">
        <v>24</v>
      </c>
      <c r="B11" s="69" t="s">
        <v>73</v>
      </c>
      <c r="C11" s="70"/>
      <c r="D11" s="71" t="s">
        <v>103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s="2" customFormat="1" ht="34.5" customHeight="1" x14ac:dyDescent="0.3">
      <c r="A12" s="16" t="s">
        <v>25</v>
      </c>
      <c r="B12" s="95" t="s">
        <v>34</v>
      </c>
      <c r="C12" s="95"/>
      <c r="D12" s="72" t="s">
        <v>52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22.5" customHeight="1" x14ac:dyDescent="0.3">
      <c r="A13" s="16" t="s">
        <v>26</v>
      </c>
      <c r="B13" s="95" t="s">
        <v>37</v>
      </c>
      <c r="C13" s="95"/>
      <c r="D13" s="72" t="s">
        <v>53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62.25" customHeight="1" x14ac:dyDescent="0.3">
      <c r="A14" s="16" t="s">
        <v>27</v>
      </c>
      <c r="B14" s="69" t="s">
        <v>105</v>
      </c>
      <c r="C14" s="70"/>
      <c r="D14" s="71" t="s">
        <v>108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spans="1:14" ht="36" customHeight="1" x14ac:dyDescent="0.3">
      <c r="A15" s="16" t="s">
        <v>28</v>
      </c>
      <c r="B15" s="95" t="s">
        <v>35</v>
      </c>
      <c r="C15" s="95"/>
      <c r="D15" s="72" t="s">
        <v>39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4" ht="20.100000000000001" customHeight="1" x14ac:dyDescent="0.3">
      <c r="A16" s="26" t="s">
        <v>29</v>
      </c>
      <c r="B16" s="95" t="s">
        <v>37</v>
      </c>
      <c r="C16" s="95"/>
      <c r="D16" s="72" t="s">
        <v>40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ht="24.75" customHeight="1" x14ac:dyDescent="0.3">
      <c r="A17" s="16" t="s">
        <v>58</v>
      </c>
      <c r="B17" s="69" t="s">
        <v>47</v>
      </c>
      <c r="C17" s="70"/>
      <c r="D17" s="71" t="s">
        <v>54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24.75" customHeight="1" x14ac:dyDescent="0.3">
      <c r="A18" s="16" t="s">
        <v>59</v>
      </c>
      <c r="B18" s="69" t="s">
        <v>43</v>
      </c>
      <c r="C18" s="70"/>
      <c r="D18" s="71" t="s">
        <v>55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24.75" customHeight="1" x14ac:dyDescent="0.3">
      <c r="A19" s="16" t="s">
        <v>60</v>
      </c>
      <c r="B19" s="69" t="s">
        <v>42</v>
      </c>
      <c r="C19" s="70"/>
      <c r="D19" s="71" t="s">
        <v>56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24.75" customHeight="1" x14ac:dyDescent="0.3">
      <c r="A20" s="16" t="s">
        <v>61</v>
      </c>
      <c r="B20" s="69" t="s">
        <v>31</v>
      </c>
      <c r="C20" s="70"/>
      <c r="D20" s="72" t="s">
        <v>64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ht="24.75" customHeight="1" x14ac:dyDescent="0.3">
      <c r="A21" s="16" t="s">
        <v>62</v>
      </c>
      <c r="B21" s="69" t="s">
        <v>57</v>
      </c>
      <c r="C21" s="70"/>
      <c r="D21" s="72" t="s">
        <v>67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 ht="24.75" customHeight="1" x14ac:dyDescent="0.3">
      <c r="A22" s="16" t="s">
        <v>63</v>
      </c>
      <c r="B22" s="95" t="s">
        <v>45</v>
      </c>
      <c r="C22" s="95"/>
      <c r="D22" s="72" t="s">
        <v>65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 ht="24.75" customHeight="1" x14ac:dyDescent="0.3">
      <c r="A23" s="16" t="s">
        <v>78</v>
      </c>
      <c r="B23" s="69" t="s">
        <v>71</v>
      </c>
      <c r="C23" s="70"/>
      <c r="D23" s="72" t="s">
        <v>104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39.75" customHeight="1" x14ac:dyDescent="0.3">
      <c r="A24" s="16" t="s">
        <v>79</v>
      </c>
      <c r="B24" s="73" t="s">
        <v>77</v>
      </c>
      <c r="C24" s="73"/>
      <c r="D24" s="72" t="s">
        <v>107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x14ac:dyDescent="0.3">
      <c r="A25" s="11"/>
      <c r="B25" s="12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03" t="s">
        <v>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4" ht="11.25" customHeight="1" x14ac:dyDescent="0.3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x14ac:dyDescent="0.3">
      <c r="A28" s="80" t="s">
        <v>11</v>
      </c>
      <c r="B28" s="81"/>
      <c r="C28" s="82"/>
      <c r="D28" s="80" t="s">
        <v>6</v>
      </c>
      <c r="E28" s="81"/>
      <c r="F28" s="81"/>
      <c r="G28" s="81"/>
      <c r="H28" s="81"/>
      <c r="I28" s="81"/>
      <c r="J28" s="81"/>
      <c r="K28" s="82"/>
      <c r="L28" s="80" t="s">
        <v>7</v>
      </c>
      <c r="M28" s="81"/>
      <c r="N28" s="81"/>
    </row>
    <row r="29" spans="1:14" ht="63" customHeight="1" x14ac:dyDescent="0.3">
      <c r="A29" s="77">
        <v>3</v>
      </c>
      <c r="B29" s="78"/>
      <c r="C29" s="79"/>
      <c r="D29" s="84" t="s">
        <v>106</v>
      </c>
      <c r="E29" s="85"/>
      <c r="F29" s="85"/>
      <c r="G29" s="85"/>
      <c r="H29" s="85"/>
      <c r="I29" s="85"/>
      <c r="J29" s="85"/>
      <c r="K29" s="86"/>
      <c r="L29" s="83"/>
      <c r="M29" s="78"/>
      <c r="N29" s="78"/>
    </row>
    <row r="30" spans="1:14" s="3" customFormat="1" ht="13.2" x14ac:dyDescent="0.3">
      <c r="A30" s="87" t="s">
        <v>2</v>
      </c>
      <c r="B30" s="88"/>
      <c r="C30" s="88"/>
      <c r="D30" s="88"/>
      <c r="E30" s="88"/>
      <c r="F30" s="87" t="s">
        <v>3</v>
      </c>
      <c r="G30" s="88"/>
      <c r="H30" s="88"/>
      <c r="I30" s="88"/>
      <c r="J30" s="89"/>
      <c r="K30" s="88" t="s">
        <v>4</v>
      </c>
      <c r="L30" s="88"/>
      <c r="M30" s="88"/>
      <c r="N30" s="88"/>
    </row>
    <row r="31" spans="1:14" s="4" customFormat="1" ht="12" customHeight="1" x14ac:dyDescent="0.3">
      <c r="A31" s="75"/>
      <c r="B31" s="74"/>
      <c r="C31" s="74"/>
      <c r="D31" s="74"/>
      <c r="E31" s="74"/>
      <c r="F31" s="75"/>
      <c r="G31" s="74"/>
      <c r="H31" s="74"/>
      <c r="I31" s="74"/>
      <c r="J31" s="76"/>
      <c r="K31" s="74"/>
      <c r="L31" s="74"/>
      <c r="M31" s="74"/>
      <c r="N31" s="74"/>
    </row>
    <row r="32" spans="1:14" ht="12" customHeight="1" x14ac:dyDescent="0.3">
      <c r="A32" s="99" t="s">
        <v>30</v>
      </c>
      <c r="B32" s="100"/>
      <c r="C32" s="100"/>
      <c r="D32" s="100"/>
      <c r="E32" s="100"/>
      <c r="F32" s="99" t="s">
        <v>50</v>
      </c>
      <c r="G32" s="100"/>
      <c r="H32" s="100"/>
      <c r="I32" s="100"/>
      <c r="J32" s="101"/>
      <c r="K32" s="100" t="s">
        <v>13</v>
      </c>
      <c r="L32" s="100"/>
      <c r="M32" s="100"/>
      <c r="N32" s="100"/>
    </row>
    <row r="33" spans="1:14" ht="12" customHeight="1" x14ac:dyDescent="0.3">
      <c r="A33" s="96" t="s">
        <v>49</v>
      </c>
      <c r="B33" s="97"/>
      <c r="C33" s="97"/>
      <c r="D33" s="97"/>
      <c r="E33" s="97"/>
      <c r="F33" s="96" t="s">
        <v>51</v>
      </c>
      <c r="G33" s="97"/>
      <c r="H33" s="97"/>
      <c r="I33" s="97"/>
      <c r="J33" s="98"/>
      <c r="K33" s="97" t="s">
        <v>17</v>
      </c>
      <c r="L33" s="97"/>
      <c r="M33" s="97"/>
      <c r="N33" s="97"/>
    </row>
  </sheetData>
  <mergeCells count="60">
    <mergeCell ref="A1:N1"/>
    <mergeCell ref="A7:N7"/>
    <mergeCell ref="A26:N26"/>
    <mergeCell ref="E3:N3"/>
    <mergeCell ref="E5:N5"/>
    <mergeCell ref="A3:D3"/>
    <mergeCell ref="B13:C13"/>
    <mergeCell ref="B15:C15"/>
    <mergeCell ref="B16:C16"/>
    <mergeCell ref="B22:C22"/>
    <mergeCell ref="D8:N8"/>
    <mergeCell ref="D9:N9"/>
    <mergeCell ref="D10:N10"/>
    <mergeCell ref="D12:N12"/>
    <mergeCell ref="D13:N13"/>
    <mergeCell ref="D19:N19"/>
    <mergeCell ref="A33:E33"/>
    <mergeCell ref="F33:J33"/>
    <mergeCell ref="K33:N33"/>
    <mergeCell ref="A32:E32"/>
    <mergeCell ref="F32:J32"/>
    <mergeCell ref="K32:N32"/>
    <mergeCell ref="A27:N27"/>
    <mergeCell ref="A5:D5"/>
    <mergeCell ref="B8:C8"/>
    <mergeCell ref="B9:C9"/>
    <mergeCell ref="B10:C10"/>
    <mergeCell ref="B12:C12"/>
    <mergeCell ref="B17:C17"/>
    <mergeCell ref="D17:N17"/>
    <mergeCell ref="D15:N15"/>
    <mergeCell ref="D16:N16"/>
    <mergeCell ref="D22:N22"/>
    <mergeCell ref="B14:C14"/>
    <mergeCell ref="D14:N14"/>
    <mergeCell ref="B18:C18"/>
    <mergeCell ref="B19:C19"/>
    <mergeCell ref="D18:N18"/>
    <mergeCell ref="K31:N31"/>
    <mergeCell ref="F31:J31"/>
    <mergeCell ref="A31:E31"/>
    <mergeCell ref="A29:C29"/>
    <mergeCell ref="A28:C28"/>
    <mergeCell ref="L28:N28"/>
    <mergeCell ref="L29:N29"/>
    <mergeCell ref="D28:K28"/>
    <mergeCell ref="D29:K29"/>
    <mergeCell ref="A30:E30"/>
    <mergeCell ref="F30:J30"/>
    <mergeCell ref="K30:N30"/>
    <mergeCell ref="B11:C11"/>
    <mergeCell ref="D11:N11"/>
    <mergeCell ref="B24:C24"/>
    <mergeCell ref="D24:N24"/>
    <mergeCell ref="B20:C20"/>
    <mergeCell ref="B21:C21"/>
    <mergeCell ref="B23:C23"/>
    <mergeCell ref="D20:N20"/>
    <mergeCell ref="D21:N21"/>
    <mergeCell ref="D23:N23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5F6-7820-4B4B-9C3C-AC3858B6128D}">
  <dimension ref="B3:D17"/>
  <sheetViews>
    <sheetView workbookViewId="0">
      <selection activeCell="F8" sqref="F8"/>
    </sheetView>
  </sheetViews>
  <sheetFormatPr baseColWidth="10" defaultRowHeight="14.4" x14ac:dyDescent="0.3"/>
  <sheetData>
    <row r="3" spans="2:4" x14ac:dyDescent="0.3">
      <c r="B3" s="28" t="s">
        <v>72</v>
      </c>
      <c r="D3" s="28" t="s">
        <v>91</v>
      </c>
    </row>
    <row r="4" spans="2:4" x14ac:dyDescent="0.3">
      <c r="B4" s="28" t="s">
        <v>80</v>
      </c>
      <c r="D4" s="28" t="s">
        <v>92</v>
      </c>
    </row>
    <row r="5" spans="2:4" x14ac:dyDescent="0.3">
      <c r="B5" s="28" t="s">
        <v>81</v>
      </c>
      <c r="D5" s="28" t="s">
        <v>93</v>
      </c>
    </row>
    <row r="6" spans="2:4" x14ac:dyDescent="0.3">
      <c r="B6" s="28" t="s">
        <v>82</v>
      </c>
      <c r="D6" s="28" t="s">
        <v>94</v>
      </c>
    </row>
    <row r="7" spans="2:4" x14ac:dyDescent="0.3">
      <c r="B7" s="28" t="s">
        <v>83</v>
      </c>
      <c r="D7" s="28" t="s">
        <v>95</v>
      </c>
    </row>
    <row r="8" spans="2:4" x14ac:dyDescent="0.3">
      <c r="B8" s="28" t="s">
        <v>87</v>
      </c>
      <c r="D8" s="28" t="s">
        <v>96</v>
      </c>
    </row>
    <row r="9" spans="2:4" x14ac:dyDescent="0.3">
      <c r="B9" s="28" t="s">
        <v>84</v>
      </c>
      <c r="D9" s="28" t="s">
        <v>97</v>
      </c>
    </row>
    <row r="10" spans="2:4" x14ac:dyDescent="0.3">
      <c r="B10" s="28" t="s">
        <v>85</v>
      </c>
      <c r="D10" s="28" t="s">
        <v>98</v>
      </c>
    </row>
    <row r="11" spans="2:4" x14ac:dyDescent="0.3">
      <c r="B11" s="28" t="s">
        <v>90</v>
      </c>
      <c r="D11" s="28" t="s">
        <v>99</v>
      </c>
    </row>
    <row r="12" spans="2:4" x14ac:dyDescent="0.3">
      <c r="B12" s="28" t="s">
        <v>86</v>
      </c>
      <c r="D12" s="28" t="s">
        <v>100</v>
      </c>
    </row>
    <row r="13" spans="2:4" x14ac:dyDescent="0.3">
      <c r="B13" s="28" t="s">
        <v>88</v>
      </c>
      <c r="D13" s="28" t="s">
        <v>101</v>
      </c>
    </row>
    <row r="14" spans="2:4" x14ac:dyDescent="0.3">
      <c r="B14" s="28" t="s">
        <v>89</v>
      </c>
      <c r="D14" s="28" t="s">
        <v>74</v>
      </c>
    </row>
    <row r="15" spans="2:4" x14ac:dyDescent="0.3">
      <c r="B15" s="28"/>
    </row>
    <row r="16" spans="2:4" x14ac:dyDescent="0.3">
      <c r="B16" s="28"/>
    </row>
    <row r="17" spans="2:2" x14ac:dyDescent="0.3">
      <c r="B17" s="28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2023-02-01T15:38:38Z</cp:lastPrinted>
  <dcterms:created xsi:type="dcterms:W3CDTF">2013-09-05T20:52:24Z</dcterms:created>
  <dcterms:modified xsi:type="dcterms:W3CDTF">2023-02-02T15:10:49Z</dcterms:modified>
</cp:coreProperties>
</file>