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istaSST/Downloads/PENDIENTES POR APROBACION/"/>
    </mc:Choice>
  </mc:AlternateContent>
  <xr:revisionPtr revIDLastSave="0" documentId="13_ncr:1_{F88C7C69-1421-B343-AE89-03179B2688FB}" xr6:coauthVersionLast="47" xr6:coauthVersionMax="47" xr10:uidLastSave="{00000000-0000-0000-0000-000000000000}"/>
  <bookViews>
    <workbookView xWindow="0" yWindow="500" windowWidth="27820" windowHeight="16080" xr2:uid="{36B43DF6-05A8-46CF-AB63-5C9B465939FE}"/>
  </bookViews>
  <sheets>
    <sheet name="2022" sheetId="1" r:id="rId1"/>
    <sheet name="2023" sheetId="3" r:id="rId2"/>
    <sheet name="INSTRUCTIV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5" i="3" l="1"/>
  <c r="R45" i="3"/>
  <c r="L45" i="3"/>
  <c r="AC44" i="3"/>
  <c r="AB45" i="3" s="1"/>
  <c r="AA44" i="3"/>
  <c r="Z45" i="3" s="1"/>
  <c r="W44" i="3"/>
  <c r="V45" i="3" s="1"/>
  <c r="U44" i="3"/>
  <c r="T45" i="3" s="1"/>
  <c r="Q44" i="3"/>
  <c r="P45" i="3" s="1"/>
  <c r="O44" i="3"/>
  <c r="N45" i="3" s="1"/>
  <c r="K44" i="3"/>
  <c r="I44" i="3"/>
  <c r="H45" i="3" s="1"/>
  <c r="G44" i="3"/>
  <c r="F45" i="3" s="1"/>
  <c r="E44" i="3"/>
  <c r="D45" i="3" s="1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L27" i="3" s="1"/>
  <c r="K26" i="3"/>
  <c r="J26" i="3"/>
  <c r="I26" i="3"/>
  <c r="G58" i="3" s="1"/>
  <c r="H26" i="3"/>
  <c r="A16" i="3"/>
  <c r="A17" i="3" s="1"/>
  <c r="A18" i="3" s="1"/>
  <c r="A19" i="3" s="1"/>
  <c r="A20" i="3" s="1"/>
  <c r="A21" i="3" s="1"/>
  <c r="A22" i="3" s="1"/>
  <c r="A23" i="3" s="1"/>
  <c r="A24" i="3" s="1"/>
  <c r="G58" i="1"/>
  <c r="AB45" i="1"/>
  <c r="X45" i="1"/>
  <c r="R45" i="1"/>
  <c r="L45" i="1"/>
  <c r="AC44" i="1"/>
  <c r="AA44" i="1"/>
  <c r="Z45" i="1" s="1"/>
  <c r="W44" i="1"/>
  <c r="V45" i="1" s="1"/>
  <c r="U44" i="1"/>
  <c r="T45" i="1" s="1"/>
  <c r="Q44" i="1"/>
  <c r="P45" i="1" s="1"/>
  <c r="O44" i="1"/>
  <c r="N45" i="1" s="1"/>
  <c r="K44" i="1"/>
  <c r="J44" i="1"/>
  <c r="J45" i="1" s="1"/>
  <c r="I44" i="1"/>
  <c r="H45" i="1" s="1"/>
  <c r="G44" i="1"/>
  <c r="F45" i="1" s="1"/>
  <c r="E44" i="1"/>
  <c r="D45" i="1"/>
  <c r="A17" i="1"/>
  <c r="A18" i="1" s="1"/>
  <c r="A19" i="1" s="1"/>
  <c r="A20" i="1" s="1"/>
  <c r="A21" i="1" s="1"/>
  <c r="A22" i="1" s="1"/>
  <c r="A23" i="1" s="1"/>
  <c r="A24" i="1" s="1"/>
  <c r="A16" i="1"/>
  <c r="AF27" i="1"/>
  <c r="J27" i="3" l="1"/>
  <c r="J44" i="3" s="1"/>
  <c r="J45" i="3" s="1"/>
  <c r="R27" i="3"/>
  <c r="AD27" i="3"/>
  <c r="C37" i="3"/>
  <c r="E37" i="3" s="1"/>
  <c r="C38" i="3"/>
  <c r="D37" i="3"/>
  <c r="D38" i="3"/>
  <c r="E38" i="3" s="1"/>
  <c r="X27" i="3"/>
  <c r="V27" i="3"/>
  <c r="D36" i="3"/>
  <c r="P27" i="3"/>
  <c r="C36" i="3"/>
  <c r="C39" i="3" s="1"/>
  <c r="H27" i="3"/>
  <c r="C35" i="3"/>
  <c r="AF26" i="3"/>
  <c r="T27" i="3"/>
  <c r="AB27" i="3"/>
  <c r="D35" i="3"/>
  <c r="Z27" i="3"/>
  <c r="AH26" i="3"/>
  <c r="N27" i="3"/>
  <c r="E36" i="3" l="1"/>
  <c r="AF27" i="3"/>
  <c r="E35" i="3"/>
  <c r="D39" i="3"/>
  <c r="E39" i="3" s="1"/>
  <c r="O26" i="1" l="1"/>
  <c r="Q26" i="1"/>
  <c r="S26" i="1"/>
  <c r="N26" i="1"/>
  <c r="P26" i="1"/>
  <c r="R26" i="1"/>
  <c r="T26" i="1"/>
  <c r="V26" i="1"/>
  <c r="X26" i="1"/>
  <c r="X27" i="1" s="1"/>
  <c r="U26" i="1"/>
  <c r="W26" i="1"/>
  <c r="Y26" i="1"/>
  <c r="Z26" i="1"/>
  <c r="AB26" i="1"/>
  <c r="AD26" i="1"/>
  <c r="AA26" i="1"/>
  <c r="AC26" i="1"/>
  <c r="AE26" i="1"/>
  <c r="H26" i="1"/>
  <c r="J26" i="1"/>
  <c r="L26" i="1"/>
  <c r="L27" i="1" s="1"/>
  <c r="I26" i="1"/>
  <c r="K26" i="1"/>
  <c r="M26" i="1"/>
  <c r="Z27" i="1" l="1"/>
  <c r="H27" i="1"/>
  <c r="AD27" i="1"/>
  <c r="C35" i="1"/>
  <c r="AB27" i="1"/>
  <c r="R27" i="1"/>
  <c r="T27" i="1"/>
  <c r="D38" i="1"/>
  <c r="V27" i="1"/>
  <c r="P27" i="1"/>
  <c r="J27" i="1"/>
  <c r="C36" i="1"/>
  <c r="N27" i="1"/>
  <c r="AH26" i="1"/>
  <c r="AF26" i="1"/>
  <c r="C37" i="1"/>
  <c r="D37" i="1"/>
  <c r="C38" i="1"/>
  <c r="D35" i="1"/>
  <c r="D36" i="1"/>
  <c r="E37" i="1" l="1"/>
  <c r="E38" i="1"/>
  <c r="E36" i="1"/>
  <c r="C39" i="1"/>
  <c r="D39" i="1"/>
  <c r="E35" i="1"/>
  <c r="E39" i="1" l="1"/>
</calcChain>
</file>

<file path=xl/sharedStrings.xml><?xml version="1.0" encoding="utf-8"?>
<sst xmlns="http://schemas.openxmlformats.org/spreadsheetml/2006/main" count="470" uniqueCount="148">
  <si>
    <t>SISTEMA DE GESTIÓN INTEGRAL</t>
  </si>
  <si>
    <t>Código:</t>
  </si>
  <si>
    <t>Versión:</t>
  </si>
  <si>
    <t>Vigencia:</t>
  </si>
  <si>
    <t>Página</t>
  </si>
  <si>
    <t>1 de 1</t>
  </si>
  <si>
    <t>OBJETIVO</t>
  </si>
  <si>
    <t>ALCANCE</t>
  </si>
  <si>
    <t>OBJETIVO DEL INDICADOR</t>
  </si>
  <si>
    <t>Resultado</t>
  </si>
  <si>
    <t>(Nº de Actividades Ejecutadas / Nº de Actividades Programadas) x 100</t>
  </si>
  <si>
    <t>CRONOGRAMA DE ACTIVIDADES - HACER</t>
  </si>
  <si>
    <t>NO.</t>
  </si>
  <si>
    <t>ACTIVIDADES</t>
  </si>
  <si>
    <t>RESPONSABLE</t>
  </si>
  <si>
    <t>CARGO / PROCESO</t>
  </si>
  <si>
    <t>FRECUENCIA  DE EJECUCION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</si>
  <si>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</si>
  <si>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</si>
  <si>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</si>
  <si>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</si>
  <si>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</si>
  <si>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</si>
  <si>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</si>
  <si>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</si>
  <si>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</si>
  <si>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</si>
  <si>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</si>
  <si>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</si>
  <si>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</si>
  <si>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P</t>
  </si>
  <si>
    <t>E</t>
  </si>
  <si>
    <t>ACTIVIDADES PROGRAMADAS</t>
  </si>
  <si>
    <t>ACTIVIDADES EJECUTADAS</t>
  </si>
  <si>
    <t>TOTAL ACTIVIDADES</t>
  </si>
  <si>
    <t>%  DE CUMPLIMIENTO</t>
  </si>
  <si>
    <t>REPRESENTANTE LEGAL</t>
  </si>
  <si>
    <t>VERIFICAR</t>
  </si>
  <si>
    <t>INDICADOR DE CUMPLIMIENTO</t>
  </si>
  <si>
    <t>ANALISIS Y TENDENCIA</t>
  </si>
  <si>
    <t>ACTIVIDADES EJECUTADAS / ACTIVIDADES PROGRAMADAS</t>
  </si>
  <si>
    <t>ANALISIS TRIMESTRAL</t>
  </si>
  <si>
    <t>TRIMESTRE EVALUADO</t>
  </si>
  <si>
    <t>NUMERO ACTIVIDADES PROGRAMADAS</t>
  </si>
  <si>
    <t>NUMERO ACT. EJECUTADAS</t>
  </si>
  <si>
    <t>% CUMPLIMIENTO</t>
  </si>
  <si>
    <t>PRIMER TRIMESTRE</t>
  </si>
  <si>
    <t>SEGUNDO TRIMESTRE</t>
  </si>
  <si>
    <t>TERCER TRIMESTRE</t>
  </si>
  <si>
    <t>CUARTO TRIMESTRE</t>
  </si>
  <si>
    <t xml:space="preserve"> ACTUAR</t>
  </si>
  <si>
    <t>RESULTADOS</t>
  </si>
  <si>
    <t>EQUIPO SIG</t>
  </si>
  <si>
    <t xml:space="preserve">FIRMA </t>
  </si>
  <si>
    <t>FIRMA</t>
  </si>
  <si>
    <t>INSTRUCTIVO DE DILIGENCIAMIENTO</t>
  </si>
  <si>
    <t xml:space="preserve">OBJETIVO </t>
  </si>
  <si>
    <t>CONTROL Y ARCHIVO</t>
  </si>
  <si>
    <t>CRITERIOS PARA UN CORRECTO DILIGENCIAMIENTO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</si>
  <si>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</si>
  <si>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</si>
  <si>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</si>
  <si>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</si>
  <si>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</si>
  <si>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</si>
  <si>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</si>
  <si>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</si>
  <si>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>ANDRÉS FELIPE SOLANO CLAROS</t>
  </si>
  <si>
    <t>NESTOR BONILLA RAMIREZ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</si>
  <si>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SIG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</si>
  <si>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</si>
  <si>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</t>
    </r>
  </si>
  <si>
    <t>SI</t>
  </si>
  <si>
    <t>NO</t>
  </si>
  <si>
    <t>Rec.</t>
  </si>
  <si>
    <t>Registrar el objetivo y las actividadedes necesarias para el cumplimiento del objetivo</t>
  </si>
  <si>
    <t xml:space="preserve">Debe ser deligenciado y controlado por el lider del proceso y cuando sea necesario por el equipo de lideres de procesos.El archivo estará a cargo del equipo SIG.  </t>
  </si>
  <si>
    <t>CRONOGRAMA DE ACTIVIDADES</t>
  </si>
  <si>
    <t>FIRMAS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</si>
  <si>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</si>
  <si>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</si>
  <si>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</si>
  <si>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</si>
  <si>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</si>
  <si>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</si>
  <si>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</si>
  <si>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</si>
  <si>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Elaboración inicial del documento </t>
  </si>
  <si>
    <t>PROGRAMA DE RIESGO PUBLICO</t>
  </si>
  <si>
    <t>Actualización del programa de gestion de riesgos prioritarios por Riesgo Publico.</t>
  </si>
  <si>
    <t>Caracterización de Accidentalidad asociada a factores de riesgo publico establecer oportunidades de intervención para la prevención de eventos futuros Identificación de tareas y áreas criticas  asociadas al Riesgo  publico.</t>
  </si>
  <si>
    <t>Revisión o actualizacion de la  Matriz de Identificación de Peligros con enfoque en los riesgos publicos por  robos, atracos, vandalismo, fleteo, extorsión, soborno, delitos informaticos.</t>
  </si>
  <si>
    <t>Divulgación: Matriz de Identificación de Peligros con enfoque en los riesgos publicos por  robos, atracos, vandalismo, fleteo, extorsión, soborno, delitos informaticos.</t>
  </si>
  <si>
    <t>Divulgación: Que hacer durante una situacion de riesgo publico - infografia.</t>
  </si>
  <si>
    <t>Capacitación: Prevención del riesgo Publico, incluye el desplazamiento seguro en vias.</t>
  </si>
  <si>
    <t>Divulgación: Lecciones aprendidas por eventos de riesgo publicos robos, atracos, vandalismo, fleteo, extorsión, soborno, delitos informaticos.</t>
  </si>
  <si>
    <t>Simulacro que integre el riesgo publico en las vias.</t>
  </si>
  <si>
    <t>Divulgación: Casi-accidentes o reportes asociados a Riesgos publicos.</t>
  </si>
  <si>
    <t>Registros de casos de accidentalidad por Riesgo publicos - FURAT</t>
  </si>
  <si>
    <t>Ejecutar las actividades programadas, que garantice la implementación del programa locativo en un 80%</t>
  </si>
  <si>
    <t>Cumplimiento
Ascendente</t>
  </si>
  <si>
    <t>Prevenir y mantener en cero (0)  la proporción de accidentes de trabajo asociados a eventos por riesgo locativo.</t>
  </si>
  <si>
    <t>Eficacia
Descendente</t>
  </si>
  <si>
    <t>(Nº de accidentes por riesgo locativo / Nº de accidentes de trabajo) x 100</t>
  </si>
  <si>
    <t xml:space="preserve">Se actualiza pero no se presenta reportes por riesgo publico </t>
  </si>
  <si>
    <t>Fecha: 27 de diciembre de 2022 se socializa como mecanismo de participacion de la identificacion de peligros por medio de la intranet</t>
  </si>
  <si>
    <t xml:space="preserve">No se han presentado </t>
  </si>
  <si>
    <t>R</t>
  </si>
  <si>
    <t>Se reprogramo como plan de accion para febrero de 2023</t>
  </si>
  <si>
    <t>Acta de reuniones</t>
  </si>
  <si>
    <t>Actualziacion de la matriz IPERV</t>
  </si>
  <si>
    <t>Fecha: 4 de octubre de 2022</t>
  </si>
  <si>
    <t>Analista SST</t>
  </si>
  <si>
    <t>Gestion SIG</t>
  </si>
  <si>
    <t>Anual</t>
  </si>
  <si>
    <t>Anualmente</t>
  </si>
  <si>
    <t>Semestral</t>
  </si>
  <si>
    <t>Anual o cada vez que se presente una novedad</t>
  </si>
  <si>
    <t xml:space="preserve">Anual  </t>
  </si>
  <si>
    <t>Cada vez que se presente</t>
  </si>
  <si>
    <t>Primer Trimestre: No se programo actividades debido a que este programa esta ejecutado desde mayo de 2022</t>
  </si>
  <si>
    <t xml:space="preserve">Segundo Trimestre: Se ejecutaron el 100% de las activiaddes programadas </t>
  </si>
  <si>
    <t xml:space="preserve">Tercer Trimestre: No se presentaron actividades programadas en el programa de riesgo publico </t>
  </si>
  <si>
    <t>Cuarto Trimestre: Se ejecuto el 75% de las actividades programadas</t>
  </si>
  <si>
    <t>RESULTADO</t>
  </si>
  <si>
    <r>
      <t xml:space="preserve">Enero: </t>
    </r>
    <r>
      <rPr>
        <sz val="9"/>
        <rFont val="Arial"/>
        <family val="2"/>
      </rPr>
      <t>En este mes no se presentaron accidentes de trabajo.</t>
    </r>
  </si>
  <si>
    <r>
      <t xml:space="preserve">Febrero: </t>
    </r>
    <r>
      <rPr>
        <sz val="9"/>
        <rFont val="Arial"/>
        <family val="2"/>
      </rPr>
      <t>En este mes no se presentaron accidentes de trabajo.</t>
    </r>
  </si>
  <si>
    <t xml:space="preserve">Meta: </t>
  </si>
  <si>
    <r>
      <t xml:space="preserve">Marzo: </t>
    </r>
    <r>
      <rPr>
        <sz val="9"/>
        <rFont val="Arial"/>
        <family val="2"/>
      </rPr>
      <t>En este mes no se presentaron accidentes de trabajo.</t>
    </r>
  </si>
  <si>
    <t>Registrar el numero de accidentes de trabajo por riesgo publico, y el numero de accidentes presentados.</t>
  </si>
  <si>
    <t>Número de accidentes por riesgo publico / Numero de accidentes presentados * 100</t>
  </si>
  <si>
    <r>
      <rPr>
        <b/>
        <sz val="9"/>
        <rFont val="Arial"/>
        <family val="2"/>
      </rPr>
      <t xml:space="preserve">Abril: </t>
    </r>
    <r>
      <rPr>
        <sz val="9"/>
        <rFont val="Arial"/>
        <family val="2"/>
      </rPr>
      <t>El 100% de los accidentes presentados fueron por riesgo locativo.</t>
    </r>
  </si>
  <si>
    <r>
      <t xml:space="preserve">Mayo: </t>
    </r>
    <r>
      <rPr>
        <sz val="9"/>
        <rFont val="Arial"/>
        <family val="2"/>
      </rPr>
      <t>En este mes no se presentaron accidentes de trabajo.</t>
    </r>
  </si>
  <si>
    <r>
      <t xml:space="preserve">Junio: </t>
    </r>
    <r>
      <rPr>
        <sz val="9"/>
        <rFont val="Arial"/>
        <family val="2"/>
      </rPr>
      <t>En este mes no se presentaron accidentes de trabajo.</t>
    </r>
  </si>
  <si>
    <r>
      <t xml:space="preserve">Julio: </t>
    </r>
    <r>
      <rPr>
        <sz val="9"/>
        <rFont val="Arial"/>
        <family val="2"/>
      </rPr>
      <t>En este mes no se presentaron accidentes de trabajo.</t>
    </r>
  </si>
  <si>
    <r>
      <t xml:space="preserve">Agosto: </t>
    </r>
    <r>
      <rPr>
        <sz val="9"/>
        <rFont val="Arial"/>
        <family val="2"/>
      </rPr>
      <t>En este mes no se presentaron accidentes de trabajo.</t>
    </r>
  </si>
  <si>
    <r>
      <t xml:space="preserve">Septiembre: </t>
    </r>
    <r>
      <rPr>
        <sz val="9"/>
        <rFont val="Arial"/>
        <family val="2"/>
      </rPr>
      <t>En este mes no se presentaron accidentes de trabajo.</t>
    </r>
  </si>
  <si>
    <r>
      <rPr>
        <b/>
        <sz val="9"/>
        <rFont val="Arial"/>
        <family val="2"/>
      </rPr>
      <t xml:space="preserve">Octubre: </t>
    </r>
    <r>
      <rPr>
        <sz val="9"/>
        <rFont val="Arial"/>
        <family val="2"/>
      </rPr>
      <t>El 100% de los accidentes presentados fueron por riesgo locativo.</t>
    </r>
  </si>
  <si>
    <r>
      <t xml:space="preserve">Noviembre: </t>
    </r>
    <r>
      <rPr>
        <sz val="9"/>
        <rFont val="Arial"/>
        <family val="2"/>
      </rPr>
      <t>En este mes no se presentaron accidentes de trabajo.</t>
    </r>
  </si>
  <si>
    <r>
      <t xml:space="preserve">Diciembre: </t>
    </r>
    <r>
      <rPr>
        <sz val="9"/>
        <rFont val="Arial"/>
        <family val="2"/>
      </rPr>
      <t>En este mes no se presentaron accidentes de trabajo.</t>
    </r>
  </si>
  <si>
    <t>Seguimiento al cumplimiento del PROGRAMA DE RIESGO PUBLICO, CUMPLIMIENTO Y RESULTADOS DEL PROGRAMA, REVISIÓN Y SEGUIMIENTO DE HISTORICOS DE ACCIDENTALIDAD POR RIESGO PUBLICO.</t>
  </si>
  <si>
    <t xml:space="preserve">El programa de riesgo publico fue implementado en el segundo trimestre del año 2022. 
</t>
  </si>
  <si>
    <t>PROGRAMA RIESGO PUBLICO 2022</t>
  </si>
  <si>
    <t>PROGRAMA RIESGO PUBLICO 2023</t>
  </si>
  <si>
    <t>PG-GI-03</t>
  </si>
  <si>
    <t>11 de mayo de 2022</t>
  </si>
  <si>
    <t xml:space="preserve">11 de mayo de 2022 </t>
  </si>
  <si>
    <t>JULIAN SANTIAGO CUENCA CASTELLANOS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</si>
</sst>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rgb="FF0070C0"/>
      </bottom>
      <diagonal/>
    </border>
    <border>
      <left/>
      <right/>
      <top style="thin">
        <color theme="0" tint="-0.249977111117893"/>
      </top>
      <bottom style="thin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198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2" applyFont="1" applyBorder="1" applyAlignment="1" applyProtection="1">
      <alignment horizontal="center" vertical="center" wrapText="1"/>
      <protection hidden="1"/>
    </xf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center"/>
      <protection hidden="1"/>
    </xf>
    <xf numFmtId="0" fontId="22" fillId="3" borderId="5" xfId="4" applyFont="1" applyFill="1" applyBorder="1" applyAlignment="1">
      <alignment horizontal="justify" vertical="center" wrapText="1"/>
    </xf>
    <xf numFmtId="0" fontId="22" fillId="0" borderId="5" xfId="4" applyFont="1" applyBorder="1" applyAlignment="1">
      <alignment horizontal="justify" vertical="center" wrapText="1"/>
    </xf>
    <xf numFmtId="1" fontId="23" fillId="10" borderId="5" xfId="3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6" fillId="0" borderId="0" xfId="2" applyFont="1"/>
    <xf numFmtId="17" fontId="27" fillId="0" borderId="0" xfId="3" applyFont="1"/>
    <xf numFmtId="17" fontId="12" fillId="0" borderId="0" xfId="3" applyFont="1"/>
    <xf numFmtId="17" fontId="22" fillId="8" borderId="5" xfId="3" applyFont="1" applyFill="1" applyBorder="1" applyAlignment="1">
      <alignment horizontal="center" vertical="center" wrapText="1"/>
    </xf>
    <xf numFmtId="17" fontId="15" fillId="0" borderId="0" xfId="3" applyFont="1"/>
    <xf numFmtId="1" fontId="20" fillId="3" borderId="5" xfId="3" applyNumberFormat="1" applyFont="1" applyFill="1" applyBorder="1" applyAlignment="1">
      <alignment horizontal="center" vertical="center" wrapText="1"/>
    </xf>
    <xf numFmtId="164" fontId="19" fillId="3" borderId="5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21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11" fillId="3" borderId="21" xfId="2" applyFont="1" applyFill="1" applyBorder="1" applyAlignment="1">
      <alignment vertical="center" wrapText="1"/>
    </xf>
    <xf numFmtId="17" fontId="20" fillId="9" borderId="22" xfId="3" applyFont="1" applyFill="1" applyBorder="1" applyAlignment="1">
      <alignment horizontal="center" vertical="center" textRotation="90" wrapText="1"/>
    </xf>
    <xf numFmtId="17" fontId="20" fillId="9" borderId="22" xfId="3" applyFont="1" applyFill="1" applyBorder="1" applyAlignment="1">
      <alignment horizontal="center" vertical="center" textRotation="90"/>
    </xf>
    <xf numFmtId="17" fontId="19" fillId="8" borderId="1" xfId="3" applyFont="1" applyFill="1" applyBorder="1" applyAlignment="1">
      <alignment horizontal="center" vertical="center" textRotation="90" wrapText="1"/>
    </xf>
    <xf numFmtId="17" fontId="19" fillId="8" borderId="1" xfId="3" applyFont="1" applyFill="1" applyBorder="1" applyAlignment="1">
      <alignment horizontal="center" vertical="center" textRotation="90"/>
    </xf>
    <xf numFmtId="17" fontId="19" fillId="8" borderId="1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3" fillId="14" borderId="5" xfId="4" applyFont="1" applyFill="1" applyBorder="1" applyAlignment="1">
      <alignment horizontal="justify" vertical="center" wrapText="1"/>
    </xf>
    <xf numFmtId="0" fontId="22" fillId="14" borderId="5" xfId="4" applyFont="1" applyFill="1" applyBorder="1" applyAlignment="1">
      <alignment horizontal="justify" vertical="center" wrapText="1"/>
    </xf>
    <xf numFmtId="0" fontId="22" fillId="14" borderId="5" xfId="0" applyFont="1" applyFill="1" applyBorder="1" applyAlignment="1">
      <alignment horizontal="justify" vertical="center" wrapText="1"/>
    </xf>
    <xf numFmtId="0" fontId="22" fillId="0" borderId="6" xfId="2" applyFont="1" applyBorder="1" applyAlignment="1" applyProtection="1">
      <alignment horizontal="center" vertical="center" wrapText="1"/>
      <protection hidden="1"/>
    </xf>
    <xf numFmtId="17" fontId="11" fillId="9" borderId="27" xfId="3" applyFont="1" applyFill="1" applyBorder="1" applyAlignment="1">
      <alignment horizontal="center" vertical="center"/>
    </xf>
    <xf numFmtId="1" fontId="14" fillId="10" borderId="1" xfId="3" applyNumberFormat="1" applyFont="1" applyFill="1" applyBorder="1" applyAlignment="1" applyProtection="1">
      <alignment horizontal="center" vertical="center"/>
      <protection locked="0"/>
    </xf>
    <xf numFmtId="17" fontId="18" fillId="7" borderId="23" xfId="3" applyFont="1" applyFill="1" applyBorder="1" applyAlignment="1">
      <alignment horizontal="center" vertical="center" wrapText="1"/>
    </xf>
    <xf numFmtId="17" fontId="14" fillId="0" borderId="24" xfId="3" applyFont="1" applyBorder="1" applyAlignment="1">
      <alignment vertical="center" wrapText="1"/>
    </xf>
    <xf numFmtId="1" fontId="29" fillId="10" borderId="23" xfId="3" applyNumberFormat="1" applyFont="1" applyFill="1" applyBorder="1" applyAlignment="1" applyProtection="1">
      <alignment horizontal="center" vertical="center"/>
      <protection locked="0"/>
    </xf>
    <xf numFmtId="1" fontId="14" fillId="13" borderId="23" xfId="3" applyNumberFormat="1" applyFont="1" applyFill="1" applyBorder="1" applyAlignment="1">
      <alignment horizontal="center" vertical="center"/>
    </xf>
    <xf numFmtId="17" fontId="14" fillId="0" borderId="23" xfId="3" applyFont="1" applyBorder="1" applyAlignment="1">
      <alignment horizontal="center" vertical="center" wrapText="1"/>
    </xf>
    <xf numFmtId="17" fontId="14" fillId="0" borderId="23" xfId="3" applyFont="1" applyBorder="1" applyAlignment="1">
      <alignment horizontal="justify" vertical="center" wrapText="1"/>
    </xf>
    <xf numFmtId="17" fontId="14" fillId="0" borderId="23" xfId="3" applyFont="1" applyBorder="1" applyAlignment="1">
      <alignment horizontal="justify" vertical="center"/>
    </xf>
    <xf numFmtId="17" fontId="20" fillId="0" borderId="23" xfId="3" applyFont="1" applyBorder="1" applyAlignment="1">
      <alignment horizontal="justify" vertical="center"/>
    </xf>
    <xf numFmtId="17" fontId="14" fillId="16" borderId="23" xfId="3" applyFont="1" applyFill="1" applyBorder="1" applyAlignment="1">
      <alignment horizontal="justify" vertical="center"/>
    </xf>
    <xf numFmtId="17" fontId="28" fillId="12" borderId="23" xfId="3" applyFont="1" applyFill="1" applyBorder="1" applyAlignment="1">
      <alignment horizontal="center" vertical="center" wrapText="1"/>
    </xf>
    <xf numFmtId="17" fontId="21" fillId="7" borderId="23" xfId="3" applyFont="1" applyFill="1" applyBorder="1" applyAlignment="1">
      <alignment horizontal="center" vertical="center" wrapText="1"/>
    </xf>
    <xf numFmtId="17" fontId="18" fillId="7" borderId="23" xfId="3" applyFont="1" applyFill="1" applyBorder="1" applyAlignment="1">
      <alignment horizontal="center" vertical="center" wrapText="1"/>
    </xf>
    <xf numFmtId="17" fontId="18" fillId="7" borderId="23" xfId="3" applyFont="1" applyFill="1" applyBorder="1" applyAlignment="1">
      <alignment horizontal="center" vertical="center"/>
    </xf>
    <xf numFmtId="17" fontId="21" fillId="7" borderId="23" xfId="3" applyFont="1" applyFill="1" applyBorder="1" applyAlignment="1">
      <alignment horizontal="center" vertical="center"/>
    </xf>
    <xf numFmtId="9" fontId="29" fillId="10" borderId="24" xfId="1" applyFont="1" applyFill="1" applyBorder="1" applyAlignment="1" applyProtection="1">
      <alignment horizontal="center" vertical="center"/>
      <protection locked="0"/>
    </xf>
    <xf numFmtId="9" fontId="29" fillId="10" borderId="26" xfId="1" applyFont="1" applyFill="1" applyBorder="1" applyAlignment="1" applyProtection="1">
      <alignment horizontal="center" vertical="center"/>
      <protection locked="0"/>
    </xf>
    <xf numFmtId="0" fontId="12" fillId="0" borderId="24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9" fontId="15" fillId="0" borderId="24" xfId="3" applyNumberFormat="1" applyFont="1" applyBorder="1" applyAlignment="1">
      <alignment horizontal="center" vertical="center" wrapText="1"/>
    </xf>
    <xf numFmtId="17" fontId="15" fillId="0" borderId="26" xfId="3" applyFont="1" applyBorder="1" applyAlignment="1">
      <alignment horizontal="center" vertical="center" wrapText="1"/>
    </xf>
    <xf numFmtId="17" fontId="14" fillId="0" borderId="24" xfId="3" applyFont="1" applyBorder="1" applyAlignment="1">
      <alignment horizontal="center" vertical="center" wrapText="1"/>
    </xf>
    <xf numFmtId="17" fontId="14" fillId="0" borderId="25" xfId="3" applyFont="1" applyBorder="1" applyAlignment="1">
      <alignment horizontal="center" vertical="center" wrapText="1"/>
    </xf>
    <xf numFmtId="0" fontId="14" fillId="6" borderId="24" xfId="2" applyFont="1" applyFill="1" applyBorder="1" applyAlignment="1">
      <alignment horizontal="center" vertical="center" wrapText="1"/>
    </xf>
    <xf numFmtId="0" fontId="14" fillId="6" borderId="25" xfId="2" applyFont="1" applyFill="1" applyBorder="1" applyAlignment="1">
      <alignment horizontal="center" vertical="center" wrapText="1"/>
    </xf>
    <xf numFmtId="0" fontId="14" fillId="6" borderId="26" xfId="2" applyFont="1" applyFill="1" applyBorder="1" applyAlignment="1">
      <alignment horizontal="center" vertical="center" wrapText="1"/>
    </xf>
    <xf numFmtId="9" fontId="14" fillId="6" borderId="23" xfId="2" applyNumberFormat="1" applyFont="1" applyFill="1" applyBorder="1" applyAlignment="1">
      <alignment horizontal="center" vertical="center" wrapText="1"/>
    </xf>
    <xf numFmtId="0" fontId="14" fillId="6" borderId="23" xfId="2" applyFont="1" applyFill="1" applyBorder="1" applyAlignment="1">
      <alignment horizontal="center" vertical="center" wrapText="1"/>
    </xf>
    <xf numFmtId="17" fontId="21" fillId="7" borderId="24" xfId="3" applyFont="1" applyFill="1" applyBorder="1" applyAlignment="1">
      <alignment horizontal="center" vertical="center" wrapText="1"/>
    </xf>
    <xf numFmtId="17" fontId="21" fillId="7" borderId="26" xfId="3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12" xfId="2" applyFont="1" applyBorder="1" applyAlignment="1">
      <alignment horizontal="center"/>
    </xf>
    <xf numFmtId="17" fontId="28" fillId="12" borderId="5" xfId="3" applyFont="1" applyFill="1" applyBorder="1" applyAlignment="1">
      <alignment horizontal="center" vertical="center" wrapText="1"/>
    </xf>
    <xf numFmtId="17" fontId="21" fillId="7" borderId="5" xfId="3" applyFont="1" applyFill="1" applyBorder="1" applyAlignment="1">
      <alignment horizontal="center" vertical="center" wrapText="1"/>
    </xf>
    <xf numFmtId="17" fontId="18" fillId="7" borderId="6" xfId="3" applyFont="1" applyFill="1" applyBorder="1" applyAlignment="1">
      <alignment horizontal="center" vertical="center" wrapText="1"/>
    </xf>
    <xf numFmtId="17" fontId="18" fillId="7" borderId="8" xfId="3" applyFont="1" applyFill="1" applyBorder="1" applyAlignment="1">
      <alignment horizontal="center" vertical="center" wrapText="1"/>
    </xf>
    <xf numFmtId="17" fontId="18" fillId="7" borderId="6" xfId="3" applyFont="1" applyFill="1" applyBorder="1" applyAlignment="1">
      <alignment horizontal="center" vertical="center"/>
    </xf>
    <xf numFmtId="17" fontId="18" fillId="7" borderId="8" xfId="3" applyFont="1" applyFill="1" applyBorder="1" applyAlignment="1">
      <alignment horizontal="center" vertical="center"/>
    </xf>
    <xf numFmtId="17" fontId="18" fillId="7" borderId="24" xfId="3" applyFont="1" applyFill="1" applyBorder="1" applyAlignment="1">
      <alignment horizontal="center" vertical="center" wrapText="1"/>
    </xf>
    <xf numFmtId="17" fontId="18" fillId="7" borderId="26" xfId="3" applyFont="1" applyFill="1" applyBorder="1" applyAlignment="1">
      <alignment horizontal="center" vertical="center" wrapText="1"/>
    </xf>
    <xf numFmtId="17" fontId="21" fillId="7" borderId="6" xfId="3" applyFont="1" applyFill="1" applyBorder="1" applyAlignment="1">
      <alignment horizontal="center" vertical="center"/>
    </xf>
    <xf numFmtId="17" fontId="21" fillId="7" borderId="7" xfId="3" applyFont="1" applyFill="1" applyBorder="1" applyAlignment="1">
      <alignment horizontal="center" vertical="center"/>
    </xf>
    <xf numFmtId="17" fontId="21" fillId="7" borderId="8" xfId="3" applyFont="1" applyFill="1" applyBorder="1" applyAlignment="1">
      <alignment horizontal="center" vertical="center"/>
    </xf>
    <xf numFmtId="17" fontId="20" fillId="8" borderId="5" xfId="3" applyFont="1" applyFill="1" applyBorder="1" applyAlignment="1">
      <alignment horizontal="center" vertical="center" wrapText="1"/>
    </xf>
    <xf numFmtId="9" fontId="14" fillId="3" borderId="5" xfId="3" applyNumberFormat="1" applyFont="1" applyFill="1" applyBorder="1" applyAlignment="1">
      <alignment horizontal="left" vertical="center" wrapText="1"/>
    </xf>
    <xf numFmtId="17" fontId="20" fillId="3" borderId="5" xfId="3" applyFont="1" applyFill="1" applyBorder="1" applyAlignment="1">
      <alignment vertical="center" wrapText="1"/>
    </xf>
    <xf numFmtId="9" fontId="14" fillId="0" borderId="5" xfId="3" applyNumberFormat="1" applyFont="1" applyBorder="1" applyAlignment="1">
      <alignment horizontal="left" vertical="center" wrapText="1"/>
    </xf>
    <xf numFmtId="17" fontId="20" fillId="0" borderId="6" xfId="3" applyFont="1" applyBorder="1" applyAlignment="1">
      <alignment horizontal="center" vertical="center"/>
    </xf>
    <xf numFmtId="17" fontId="20" fillId="0" borderId="7" xfId="3" applyFont="1" applyBorder="1" applyAlignment="1">
      <alignment horizontal="center" vertical="center"/>
    </xf>
    <xf numFmtId="17" fontId="20" fillId="0" borderId="8" xfId="3" applyFont="1" applyBorder="1" applyAlignment="1">
      <alignment horizontal="center" vertical="center"/>
    </xf>
    <xf numFmtId="17" fontId="25" fillId="12" borderId="5" xfId="3" applyFont="1" applyFill="1" applyBorder="1" applyAlignment="1">
      <alignment horizontal="center" vertical="center" wrapText="1"/>
    </xf>
    <xf numFmtId="17" fontId="20" fillId="2" borderId="6" xfId="3" applyFont="1" applyFill="1" applyBorder="1" applyAlignment="1">
      <alignment horizontal="center" vertical="center" wrapText="1"/>
    </xf>
    <xf numFmtId="17" fontId="20" fillId="2" borderId="7" xfId="3" applyFont="1" applyFill="1" applyBorder="1" applyAlignment="1">
      <alignment horizontal="center" vertical="center" wrapText="1"/>
    </xf>
    <xf numFmtId="17" fontId="20" fillId="2" borderId="8" xfId="3" applyFont="1" applyFill="1" applyBorder="1" applyAlignment="1">
      <alignment horizontal="center" vertical="center" wrapText="1"/>
    </xf>
    <xf numFmtId="9" fontId="20" fillId="0" borderId="5" xfId="3" applyNumberFormat="1" applyFont="1" applyBorder="1" applyAlignment="1">
      <alignment horizontal="center" vertical="center"/>
    </xf>
    <xf numFmtId="9" fontId="20" fillId="2" borderId="5" xfId="3" applyNumberFormat="1" applyFont="1" applyFill="1" applyBorder="1" applyAlignment="1">
      <alignment horizontal="center" vertical="center"/>
    </xf>
    <xf numFmtId="17" fontId="20" fillId="11" borderId="6" xfId="3" applyFont="1" applyFill="1" applyBorder="1" applyAlignment="1">
      <alignment horizontal="center" vertical="center" wrapText="1"/>
    </xf>
    <xf numFmtId="17" fontId="20" fillId="11" borderId="7" xfId="3" applyFont="1" applyFill="1" applyBorder="1" applyAlignment="1">
      <alignment horizontal="center" vertical="center" wrapText="1"/>
    </xf>
    <xf numFmtId="17" fontId="20" fillId="11" borderId="8" xfId="3" applyFont="1" applyFill="1" applyBorder="1" applyAlignment="1">
      <alignment horizontal="center" vertical="center" wrapText="1"/>
    </xf>
    <xf numFmtId="9" fontId="20" fillId="11" borderId="5" xfId="3" applyNumberFormat="1" applyFont="1" applyFill="1" applyBorder="1" applyAlignment="1">
      <alignment horizontal="center" vertical="center"/>
    </xf>
    <xf numFmtId="17" fontId="20" fillId="0" borderId="5" xfId="3" applyFont="1" applyBorder="1" applyAlignment="1">
      <alignment vertical="center" wrapText="1"/>
    </xf>
    <xf numFmtId="9" fontId="23" fillId="10" borderId="5" xfId="1" applyFont="1" applyFill="1" applyBorder="1" applyAlignment="1" applyProtection="1">
      <alignment horizontal="center" vertical="center"/>
      <protection locked="0"/>
    </xf>
    <xf numFmtId="9" fontId="21" fillId="3" borderId="5" xfId="1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center"/>
    </xf>
    <xf numFmtId="0" fontId="24" fillId="0" borderId="7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1" fillId="3" borderId="5" xfId="2" applyFont="1" applyFill="1" applyBorder="1" applyAlignment="1">
      <alignment horizontal="center" vertical="center" wrapText="1"/>
    </xf>
    <xf numFmtId="1" fontId="22" fillId="3" borderId="5" xfId="2" applyNumberFormat="1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17" fontId="18" fillId="2" borderId="22" xfId="3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7" fontId="21" fillId="2" borderId="5" xfId="3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15" borderId="9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0" fillId="9" borderId="22" xfId="2" applyFont="1" applyFill="1" applyBorder="1" applyAlignment="1">
      <alignment horizontal="center" vertical="center"/>
    </xf>
    <xf numFmtId="17" fontId="12" fillId="9" borderId="22" xfId="2" applyNumberFormat="1" applyFont="1" applyFill="1" applyBorder="1" applyAlignment="1">
      <alignment horizontal="center" vertical="center" wrapText="1"/>
    </xf>
    <xf numFmtId="17" fontId="19" fillId="8" borderId="1" xfId="2" applyNumberFormat="1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11" fillId="7" borderId="1" xfId="2" applyFont="1" applyFill="1" applyBorder="1" applyAlignment="1">
      <alignment horizontal="center" vertical="center"/>
    </xf>
    <xf numFmtId="0" fontId="18" fillId="8" borderId="1" xfId="2" applyFont="1" applyFill="1" applyBorder="1" applyAlignment="1">
      <alignment horizontal="center" vertical="center"/>
    </xf>
    <xf numFmtId="0" fontId="19" fillId="8" borderId="1" xfId="2" applyFont="1" applyFill="1" applyBorder="1" applyAlignment="1">
      <alignment horizontal="center" vertical="center"/>
    </xf>
    <xf numFmtId="0" fontId="19" fillId="8" borderId="1" xfId="2" applyFont="1" applyFill="1" applyBorder="1" applyAlignment="1">
      <alignment horizontal="center" vertical="center" textRotation="90"/>
    </xf>
    <xf numFmtId="0" fontId="19" fillId="8" borderId="1" xfId="2" applyFont="1" applyFill="1" applyBorder="1" applyAlignment="1">
      <alignment horizontal="center" vertical="center" textRotation="90" wrapText="1"/>
    </xf>
    <xf numFmtId="0" fontId="18" fillId="8" borderId="1" xfId="2" applyFont="1" applyFill="1" applyBorder="1" applyAlignment="1">
      <alignment horizontal="center" vertical="center" textRotation="90" wrapText="1"/>
    </xf>
    <xf numFmtId="17" fontId="19" fillId="8" borderId="1" xfId="3" applyFont="1" applyFill="1" applyBorder="1" applyAlignment="1">
      <alignment horizontal="center" vertical="center" wrapText="1"/>
    </xf>
    <xf numFmtId="17" fontId="19" fillId="8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9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'2022'!$A$35:$A$38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'2022'!$E$35:$E$38</c:f>
              <c:numCache>
                <c:formatCode>0.0%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4-4EC5-81A0-A7FB47ECF0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'2022'!$A$35:$A$38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'2022'!$B$35:$B$38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84-4EC5-81A0-A7FB47ECF0AC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</a:t>
            </a:r>
            <a:r>
              <a:rPr lang="es-MX" baseline="0"/>
              <a:t> por Riesgo Publico - AT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'2022'!$D$44:$E$44</c:f>
              <c:numCache>
                <c:formatCode>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3-B94A-B555-F946217CF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1422644048"/>
        <c:axId val="1395866432"/>
      </c:barChart>
      <c:catAx>
        <c:axId val="142264404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95866432"/>
        <c:crosses val="autoZero"/>
        <c:auto val="1"/>
        <c:lblAlgn val="ctr"/>
        <c:lblOffset val="100"/>
        <c:noMultiLvlLbl val="0"/>
      </c:catAx>
      <c:valAx>
        <c:axId val="1395866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2264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'2023'!$A$35:$A$38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'2023'!$E$35:$E$38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834A-B359-925BA876FC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'2023'!$A$35:$A$38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'2023'!$B$35:$B$38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51-834A-B359-925BA876FC2E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</a:t>
            </a:r>
            <a:r>
              <a:rPr lang="es-MX" baseline="0"/>
              <a:t> por Riesgo Publico - AT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'2023'!$D$44:$E$44</c:f>
              <c:numCache>
                <c:formatCode>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0-FE44-B4DF-CC7D3F448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1422644048"/>
        <c:axId val="1395866432"/>
      </c:barChart>
      <c:catAx>
        <c:axId val="142264404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95866432"/>
        <c:crosses val="autoZero"/>
        <c:auto val="1"/>
        <c:lblAlgn val="ctr"/>
        <c:lblOffset val="100"/>
        <c:noMultiLvlLbl val="0"/>
      </c:catAx>
      <c:valAx>
        <c:axId val="1395866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2264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B5885768-E446-4F23-B806-383633FB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9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190500</xdr:colOff>
      <xdr:row>10</xdr:row>
      <xdr:rowOff>0</xdr:rowOff>
    </xdr:from>
    <xdr:ext cx="0" cy="619157"/>
    <xdr:pic>
      <xdr:nvPicPr>
        <xdr:cNvPr id="6" name="7 Imagen" descr="LOGO FUMIGAX">
          <a:extLst>
            <a:ext uri="{FF2B5EF4-FFF2-40B4-BE49-F238E27FC236}">
              <a16:creationId xmlns:a16="http://schemas.microsoft.com/office/drawing/2014/main" id="{79F40B28-80AD-4760-A318-14652D78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6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85725</xdr:colOff>
      <xdr:row>31</xdr:row>
      <xdr:rowOff>66673</xdr:rowOff>
    </xdr:from>
    <xdr:to>
      <xdr:col>25</xdr:col>
      <xdr:colOff>123825</xdr:colOff>
      <xdr:row>38</xdr:row>
      <xdr:rowOff>200024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FEA3760-033C-19A5-12D0-EE774C988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145677</xdr:colOff>
      <xdr:row>0</xdr:row>
      <xdr:rowOff>47625</xdr:rowOff>
    </xdr:from>
    <xdr:to>
      <xdr:col>34</xdr:col>
      <xdr:colOff>122145</xdr:colOff>
      <xdr:row>2</xdr:row>
      <xdr:rowOff>209550</xdr:rowOff>
    </xdr:to>
    <xdr:sp macro="" textlink="">
      <xdr:nvSpPr>
        <xdr:cNvPr id="7" name="object 5">
          <a:extLst>
            <a:ext uri="{FF2B5EF4-FFF2-40B4-BE49-F238E27FC236}">
              <a16:creationId xmlns:a16="http://schemas.microsoft.com/office/drawing/2014/main" id="{132EF092-69E1-23C8-D621-03A53CE358DC}"/>
            </a:ext>
          </a:extLst>
        </xdr:cNvPr>
        <xdr:cNvSpPr>
          <a:spLocks noChangeArrowheads="1"/>
        </xdr:cNvSpPr>
      </xdr:nvSpPr>
      <xdr:spPr bwMode="auto">
        <a:xfrm>
          <a:off x="7395883" y="47625"/>
          <a:ext cx="1825438" cy="509307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  <xdr:twoCellAnchor>
    <xdr:from>
      <xdr:col>0</xdr:col>
      <xdr:colOff>177800</xdr:colOff>
      <xdr:row>46</xdr:row>
      <xdr:rowOff>196850</xdr:rowOff>
    </xdr:from>
    <xdr:to>
      <xdr:col>28</xdr:col>
      <xdr:colOff>114300</xdr:colOff>
      <xdr:row>54</xdr:row>
      <xdr:rowOff>241300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8192B31-5674-C2BD-6B6E-4CF165CDB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130231B4-706C-0647-8B2B-8672663C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190500</xdr:colOff>
      <xdr:row>10</xdr:row>
      <xdr:rowOff>0</xdr:rowOff>
    </xdr:from>
    <xdr:ext cx="0" cy="619157"/>
    <xdr:pic>
      <xdr:nvPicPr>
        <xdr:cNvPr id="3" name="7 Imagen" descr="LOGO FUMIGAX">
          <a:extLst>
            <a:ext uri="{FF2B5EF4-FFF2-40B4-BE49-F238E27FC236}">
              <a16:creationId xmlns:a16="http://schemas.microsoft.com/office/drawing/2014/main" id="{CD1B5E6E-3450-654E-9166-D83EAA9D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7800" y="2362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85725</xdr:colOff>
      <xdr:row>31</xdr:row>
      <xdr:rowOff>66673</xdr:rowOff>
    </xdr:from>
    <xdr:to>
      <xdr:col>25</xdr:col>
      <xdr:colOff>123825</xdr:colOff>
      <xdr:row>38</xdr:row>
      <xdr:rowOff>200024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3A1AB2-F618-1945-81A5-141ECE852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145677</xdr:colOff>
      <xdr:row>0</xdr:row>
      <xdr:rowOff>47625</xdr:rowOff>
    </xdr:from>
    <xdr:to>
      <xdr:col>34</xdr:col>
      <xdr:colOff>122145</xdr:colOff>
      <xdr:row>2</xdr:row>
      <xdr:rowOff>209550</xdr:rowOff>
    </xdr:to>
    <xdr:sp macro="" textlink="">
      <xdr:nvSpPr>
        <xdr:cNvPr id="5" name="object 5">
          <a:extLst>
            <a:ext uri="{FF2B5EF4-FFF2-40B4-BE49-F238E27FC236}">
              <a16:creationId xmlns:a16="http://schemas.microsoft.com/office/drawing/2014/main" id="{000FC015-6C3E-AA4C-8ECD-5CFFAD410AE0}"/>
            </a:ext>
          </a:extLst>
        </xdr:cNvPr>
        <xdr:cNvSpPr>
          <a:spLocks noChangeArrowheads="1"/>
        </xdr:cNvSpPr>
      </xdr:nvSpPr>
      <xdr:spPr bwMode="auto">
        <a:xfrm>
          <a:off x="8362577" y="47625"/>
          <a:ext cx="2071968" cy="504825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  <xdr:twoCellAnchor>
    <xdr:from>
      <xdr:col>0</xdr:col>
      <xdr:colOff>177800</xdr:colOff>
      <xdr:row>46</xdr:row>
      <xdr:rowOff>196850</xdr:rowOff>
    </xdr:from>
    <xdr:to>
      <xdr:col>28</xdr:col>
      <xdr:colOff>114300</xdr:colOff>
      <xdr:row>54</xdr:row>
      <xdr:rowOff>241300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EAB3DC8-4C45-0249-8270-C4779D780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03A1-C0E8-4A1F-ACD0-D16FCAC08F6C}">
  <dimension ref="A1:AI58"/>
  <sheetViews>
    <sheetView tabSelected="1" zoomScaleNormal="100" workbookViewId="0">
      <selection activeCell="A4" sqref="A4:XFD4"/>
    </sheetView>
  </sheetViews>
  <sheetFormatPr baseColWidth="10" defaultColWidth="11.5" defaultRowHeight="18" outlineLevelRow="2"/>
  <cols>
    <col min="1" max="1" width="3.1640625" style="3" customWidth="1"/>
    <col min="2" max="2" width="15.6640625" style="3" customWidth="1"/>
    <col min="3" max="4" width="10.6640625" style="3" customWidth="1"/>
    <col min="5" max="5" width="7.6640625" style="3" customWidth="1"/>
    <col min="6" max="7" width="3.33203125" style="3" customWidth="1"/>
    <col min="8" max="28" width="2.6640625" style="3" customWidth="1"/>
    <col min="29" max="29" width="2.5" style="3" customWidth="1"/>
    <col min="30" max="31" width="2.6640625" style="3" customWidth="1"/>
    <col min="32" max="34" width="5.6640625" style="3" customWidth="1"/>
    <col min="35" max="35" width="5.5" style="3" customWidth="1"/>
    <col min="36" max="36" width="19.83203125" style="5" customWidth="1"/>
    <col min="37" max="16384" width="11.5" style="5"/>
  </cols>
  <sheetData>
    <row r="1" spans="1:35" s="1" customFormat="1" ht="1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60"/>
      <c r="AC1" s="160"/>
      <c r="AD1" s="160"/>
      <c r="AE1" s="160"/>
      <c r="AF1" s="160"/>
      <c r="AG1" s="160"/>
      <c r="AH1" s="160"/>
      <c r="AI1" s="160"/>
    </row>
    <row r="2" spans="1:35" s="1" customFormat="1" ht="12" customHeight="1">
      <c r="A2" s="159" t="s">
        <v>88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60"/>
      <c r="AD2" s="160"/>
      <c r="AE2" s="160"/>
      <c r="AF2" s="160"/>
      <c r="AG2" s="160"/>
      <c r="AH2" s="160"/>
      <c r="AI2" s="160"/>
    </row>
    <row r="3" spans="1:35" s="1" customFormat="1" ht="20.25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  <c r="AC3" s="160"/>
      <c r="AD3" s="160"/>
      <c r="AE3" s="160"/>
      <c r="AF3" s="160"/>
      <c r="AG3" s="160"/>
      <c r="AH3" s="160"/>
      <c r="AI3" s="160"/>
    </row>
    <row r="4" spans="1:35" s="2" customFormat="1" ht="15" customHeight="1">
      <c r="A4" s="164" t="s">
        <v>1</v>
      </c>
      <c r="B4" s="164"/>
      <c r="C4" s="43" t="s">
        <v>144</v>
      </c>
      <c r="D4" s="164" t="s">
        <v>2</v>
      </c>
      <c r="E4" s="164"/>
      <c r="F4" s="165">
        <v>1</v>
      </c>
      <c r="G4" s="165"/>
      <c r="H4" s="165"/>
      <c r="I4" s="166" t="s">
        <v>3</v>
      </c>
      <c r="J4" s="166"/>
      <c r="K4" s="166"/>
      <c r="L4" s="166"/>
      <c r="M4" s="166"/>
      <c r="N4" s="166"/>
      <c r="O4" s="165" t="s">
        <v>145</v>
      </c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4" t="s">
        <v>4</v>
      </c>
      <c r="AC4" s="164"/>
      <c r="AD4" s="164"/>
      <c r="AE4" s="164"/>
      <c r="AF4" s="165" t="s">
        <v>5</v>
      </c>
      <c r="AG4" s="165"/>
      <c r="AH4" s="165"/>
      <c r="AI4" s="165"/>
    </row>
    <row r="5" spans="1:35" s="3" customFormat="1" ht="6" customHeight="1">
      <c r="A5" s="44"/>
      <c r="B5" s="44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6"/>
      <c r="AD5" s="46"/>
      <c r="AE5" s="46"/>
      <c r="AF5" s="46"/>
      <c r="AG5" s="46"/>
      <c r="AH5" s="46"/>
      <c r="AI5" s="46"/>
    </row>
    <row r="6" spans="1:35" s="4" customFormat="1" ht="21" customHeight="1">
      <c r="A6" s="161" t="s">
        <v>142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</row>
    <row r="7" spans="1:35" ht="15" customHeight="1">
      <c r="A7" s="162" t="s">
        <v>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 t="s">
        <v>7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</row>
    <row r="8" spans="1:35" ht="38.25" customHeight="1">
      <c r="A8" s="93" t="s">
        <v>99</v>
      </c>
      <c r="B8" s="93"/>
      <c r="C8" s="93"/>
      <c r="D8" s="93"/>
      <c r="E8" s="93"/>
      <c r="F8" s="93" t="s">
        <v>100</v>
      </c>
      <c r="G8" s="93"/>
      <c r="H8" s="93"/>
      <c r="I8" s="93"/>
      <c r="J8" s="93"/>
      <c r="K8" s="89" t="s">
        <v>9</v>
      </c>
      <c r="L8" s="90"/>
      <c r="M8" s="90"/>
      <c r="N8" s="90"/>
      <c r="O8" s="90"/>
      <c r="P8" s="90"/>
      <c r="Q8" s="91"/>
      <c r="R8" s="89" t="s">
        <v>10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92">
        <v>0.8</v>
      </c>
      <c r="AF8" s="93"/>
      <c r="AG8" s="93"/>
      <c r="AH8" s="93"/>
      <c r="AI8" s="93"/>
    </row>
    <row r="9" spans="1:35" ht="38.25" customHeight="1">
      <c r="A9" s="93" t="s">
        <v>101</v>
      </c>
      <c r="B9" s="93"/>
      <c r="C9" s="93"/>
      <c r="D9" s="93"/>
      <c r="E9" s="93"/>
      <c r="F9" s="93" t="s">
        <v>102</v>
      </c>
      <c r="G9" s="93"/>
      <c r="H9" s="93"/>
      <c r="I9" s="93"/>
      <c r="J9" s="93"/>
      <c r="K9" s="89" t="s">
        <v>9</v>
      </c>
      <c r="L9" s="90"/>
      <c r="M9" s="90"/>
      <c r="N9" s="90"/>
      <c r="O9" s="90"/>
      <c r="P9" s="90"/>
      <c r="Q9" s="91"/>
      <c r="R9" s="89" t="s">
        <v>103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  <c r="AE9" s="92">
        <v>0</v>
      </c>
      <c r="AF9" s="93"/>
      <c r="AG9" s="93"/>
      <c r="AH9" s="93"/>
      <c r="AI9" s="93"/>
    </row>
    <row r="10" spans="1:35" ht="6" customHeight="1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6" customFormat="1" ht="18" customHeight="1">
      <c r="A11" s="150" t="s">
        <v>11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</row>
    <row r="12" spans="1:35" s="6" customFormat="1" ht="20" customHeight="1">
      <c r="A12" s="151" t="s">
        <v>12</v>
      </c>
      <c r="B12" s="152" t="s">
        <v>13</v>
      </c>
      <c r="C12" s="153" t="s">
        <v>14</v>
      </c>
      <c r="D12" s="154" t="s">
        <v>15</v>
      </c>
      <c r="E12" s="155" t="s">
        <v>16</v>
      </c>
      <c r="F12" s="156" t="s">
        <v>74</v>
      </c>
      <c r="G12" s="156"/>
      <c r="H12" s="148" t="s">
        <v>17</v>
      </c>
      <c r="I12" s="148"/>
      <c r="J12" s="148" t="s">
        <v>18</v>
      </c>
      <c r="K12" s="148"/>
      <c r="L12" s="148" t="s">
        <v>19</v>
      </c>
      <c r="M12" s="148"/>
      <c r="N12" s="148" t="s">
        <v>20</v>
      </c>
      <c r="O12" s="148"/>
      <c r="P12" s="148" t="s">
        <v>21</v>
      </c>
      <c r="Q12" s="148"/>
      <c r="R12" s="148" t="s">
        <v>22</v>
      </c>
      <c r="S12" s="148"/>
      <c r="T12" s="148" t="s">
        <v>23</v>
      </c>
      <c r="U12" s="148"/>
      <c r="V12" s="148" t="s">
        <v>24</v>
      </c>
      <c r="W12" s="148"/>
      <c r="X12" s="148" t="s">
        <v>25</v>
      </c>
      <c r="Y12" s="148"/>
      <c r="Z12" s="148" t="s">
        <v>26</v>
      </c>
      <c r="AA12" s="148"/>
      <c r="AB12" s="148" t="s">
        <v>27</v>
      </c>
      <c r="AC12" s="148"/>
      <c r="AD12" s="148" t="s">
        <v>28</v>
      </c>
      <c r="AE12" s="148"/>
      <c r="AF12" s="157" t="s">
        <v>29</v>
      </c>
      <c r="AG12" s="157"/>
      <c r="AH12" s="157"/>
      <c r="AI12" s="157"/>
    </row>
    <row r="13" spans="1:35" s="6" customFormat="1" ht="45" customHeight="1">
      <c r="A13" s="151"/>
      <c r="B13" s="152"/>
      <c r="C13" s="153"/>
      <c r="D13" s="154"/>
      <c r="E13" s="155"/>
      <c r="F13" s="49" t="s">
        <v>72</v>
      </c>
      <c r="G13" s="50" t="s">
        <v>73</v>
      </c>
      <c r="H13" s="51" t="s">
        <v>30</v>
      </c>
      <c r="I13" s="51" t="s">
        <v>31</v>
      </c>
      <c r="J13" s="51" t="s">
        <v>30</v>
      </c>
      <c r="K13" s="51" t="s">
        <v>31</v>
      </c>
      <c r="L13" s="51" t="s">
        <v>30</v>
      </c>
      <c r="M13" s="51" t="s">
        <v>31</v>
      </c>
      <c r="N13" s="51" t="s">
        <v>30</v>
      </c>
      <c r="O13" s="51" t="s">
        <v>31</v>
      </c>
      <c r="P13" s="51" t="s">
        <v>30</v>
      </c>
      <c r="Q13" s="51" t="s">
        <v>31</v>
      </c>
      <c r="R13" s="51" t="s">
        <v>30</v>
      </c>
      <c r="S13" s="51" t="s">
        <v>31</v>
      </c>
      <c r="T13" s="51" t="s">
        <v>30</v>
      </c>
      <c r="U13" s="51" t="s">
        <v>31</v>
      </c>
      <c r="V13" s="51" t="s">
        <v>30</v>
      </c>
      <c r="W13" s="51" t="s">
        <v>31</v>
      </c>
      <c r="X13" s="51" t="s">
        <v>30</v>
      </c>
      <c r="Y13" s="51" t="s">
        <v>31</v>
      </c>
      <c r="Z13" s="51" t="s">
        <v>30</v>
      </c>
      <c r="AA13" s="51" t="s">
        <v>31</v>
      </c>
      <c r="AB13" s="51" t="s">
        <v>30</v>
      </c>
      <c r="AC13" s="51" t="s">
        <v>31</v>
      </c>
      <c r="AD13" s="51" t="s">
        <v>30</v>
      </c>
      <c r="AE13" s="51" t="s">
        <v>31</v>
      </c>
      <c r="AF13" s="157"/>
      <c r="AG13" s="157"/>
      <c r="AH13" s="157"/>
      <c r="AI13" s="157"/>
    </row>
    <row r="14" spans="1:35" s="6" customFormat="1" ht="12" customHeight="1">
      <c r="A14" s="146"/>
      <c r="B14" s="146"/>
      <c r="C14" s="146"/>
      <c r="D14" s="146"/>
      <c r="E14" s="146"/>
      <c r="F14" s="47"/>
      <c r="G14" s="48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147"/>
      <c r="AG14" s="147"/>
      <c r="AH14" s="147"/>
      <c r="AI14" s="147"/>
    </row>
    <row r="15" spans="1:35" s="13" customFormat="1" ht="48">
      <c r="A15" s="9">
        <v>1</v>
      </c>
      <c r="B15" s="10" t="s">
        <v>89</v>
      </c>
      <c r="C15" s="11" t="s">
        <v>112</v>
      </c>
      <c r="D15" s="12" t="s">
        <v>113</v>
      </c>
      <c r="E15" s="11" t="s">
        <v>114</v>
      </c>
      <c r="F15" s="12"/>
      <c r="G15" s="64"/>
      <c r="H15" s="66"/>
      <c r="I15" s="66"/>
      <c r="J15" s="66"/>
      <c r="K15" s="66"/>
      <c r="L15" s="66"/>
      <c r="M15" s="66"/>
      <c r="N15" s="66"/>
      <c r="O15" s="66"/>
      <c r="P15" s="66">
        <v>1</v>
      </c>
      <c r="Q15" s="66">
        <v>1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141" t="s">
        <v>109</v>
      </c>
      <c r="AG15" s="142"/>
      <c r="AH15" s="142"/>
      <c r="AI15" s="142"/>
    </row>
    <row r="16" spans="1:35" s="14" customFormat="1" ht="120">
      <c r="A16" s="9">
        <f>A15+1</f>
        <v>2</v>
      </c>
      <c r="B16" s="10" t="s">
        <v>90</v>
      </c>
      <c r="C16" s="11" t="s">
        <v>112</v>
      </c>
      <c r="D16" s="12" t="s">
        <v>113</v>
      </c>
      <c r="E16" s="11" t="s">
        <v>115</v>
      </c>
      <c r="F16" s="12"/>
      <c r="G16" s="64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>
        <v>1</v>
      </c>
      <c r="S16" s="66">
        <v>1</v>
      </c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143" t="s">
        <v>104</v>
      </c>
      <c r="AG16" s="144"/>
      <c r="AH16" s="144"/>
      <c r="AI16" s="144"/>
    </row>
    <row r="17" spans="1:35" s="13" customFormat="1" ht="96">
      <c r="A17" s="9">
        <f t="shared" ref="A17:A24" si="0">A16+1</f>
        <v>3</v>
      </c>
      <c r="B17" s="61" t="s">
        <v>91</v>
      </c>
      <c r="C17" s="11" t="s">
        <v>112</v>
      </c>
      <c r="D17" s="12" t="s">
        <v>113</v>
      </c>
      <c r="E17" s="11" t="s">
        <v>116</v>
      </c>
      <c r="F17" s="12"/>
      <c r="G17" s="64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>
        <v>1</v>
      </c>
      <c r="S17" s="66">
        <v>1</v>
      </c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>
        <v>1</v>
      </c>
      <c r="AE17" s="66">
        <v>1</v>
      </c>
      <c r="AF17" s="145" t="s">
        <v>110</v>
      </c>
      <c r="AG17" s="145"/>
      <c r="AH17" s="145"/>
      <c r="AI17" s="145"/>
    </row>
    <row r="18" spans="1:35" s="13" customFormat="1" ht="84">
      <c r="A18" s="9">
        <f t="shared" si="0"/>
        <v>4</v>
      </c>
      <c r="B18" s="62" t="s">
        <v>92</v>
      </c>
      <c r="C18" s="11" t="s">
        <v>112</v>
      </c>
      <c r="D18" s="12" t="s">
        <v>113</v>
      </c>
      <c r="E18" s="11" t="s">
        <v>117</v>
      </c>
      <c r="F18" s="12"/>
      <c r="G18" s="64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>
        <v>1</v>
      </c>
      <c r="AE18" s="66">
        <v>1</v>
      </c>
      <c r="AF18" s="149" t="s">
        <v>105</v>
      </c>
      <c r="AG18" s="149"/>
      <c r="AH18" s="149"/>
      <c r="AI18" s="149"/>
    </row>
    <row r="19" spans="1:35" s="13" customFormat="1" ht="36">
      <c r="A19" s="9">
        <f t="shared" si="0"/>
        <v>5</v>
      </c>
      <c r="B19" s="15" t="s">
        <v>93</v>
      </c>
      <c r="C19" s="11" t="s">
        <v>112</v>
      </c>
      <c r="D19" s="12" t="s">
        <v>113</v>
      </c>
      <c r="E19" s="11"/>
      <c r="F19" s="12"/>
      <c r="G19" s="64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139"/>
      <c r="AG19" s="140"/>
      <c r="AH19" s="140"/>
      <c r="AI19" s="140"/>
    </row>
    <row r="20" spans="1:35" s="13" customFormat="1" ht="48">
      <c r="A20" s="9">
        <f t="shared" si="0"/>
        <v>6</v>
      </c>
      <c r="B20" s="62" t="s">
        <v>94</v>
      </c>
      <c r="C20" s="11" t="s">
        <v>112</v>
      </c>
      <c r="D20" s="12" t="s">
        <v>113</v>
      </c>
      <c r="E20" s="11" t="s">
        <v>118</v>
      </c>
      <c r="F20" s="12"/>
      <c r="G20" s="64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>
        <v>1</v>
      </c>
      <c r="AA20" s="66">
        <v>1</v>
      </c>
      <c r="AB20" s="66"/>
      <c r="AC20" s="66"/>
      <c r="AD20" s="66"/>
      <c r="AE20" s="66"/>
      <c r="AF20" s="136" t="s">
        <v>111</v>
      </c>
      <c r="AG20" s="137"/>
      <c r="AH20" s="137"/>
      <c r="AI20" s="137"/>
    </row>
    <row r="21" spans="1:35" s="13" customFormat="1" ht="72">
      <c r="A21" s="9">
        <f t="shared" si="0"/>
        <v>7</v>
      </c>
      <c r="B21" s="16" t="s">
        <v>95</v>
      </c>
      <c r="C21" s="11" t="s">
        <v>112</v>
      </c>
      <c r="D21" s="12" t="s">
        <v>113</v>
      </c>
      <c r="E21" s="11" t="s">
        <v>119</v>
      </c>
      <c r="F21" s="12"/>
      <c r="G21" s="64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136" t="s">
        <v>106</v>
      </c>
      <c r="AG21" s="137"/>
      <c r="AH21" s="137"/>
      <c r="AI21" s="137"/>
    </row>
    <row r="22" spans="1:35" s="13" customFormat="1" ht="24">
      <c r="A22" s="9">
        <f t="shared" si="0"/>
        <v>8</v>
      </c>
      <c r="B22" s="10" t="s">
        <v>96</v>
      </c>
      <c r="C22" s="11" t="s">
        <v>112</v>
      </c>
      <c r="D22" s="12" t="s">
        <v>113</v>
      </c>
      <c r="E22" s="11" t="s">
        <v>114</v>
      </c>
      <c r="F22" s="12"/>
      <c r="G22" s="64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>
        <v>1</v>
      </c>
      <c r="AE22" s="66" t="s">
        <v>107</v>
      </c>
      <c r="AF22" s="136" t="s">
        <v>108</v>
      </c>
      <c r="AG22" s="137"/>
      <c r="AH22" s="137"/>
      <c r="AI22" s="137"/>
    </row>
    <row r="23" spans="1:35" s="13" customFormat="1" ht="48">
      <c r="A23" s="9">
        <f t="shared" si="0"/>
        <v>9</v>
      </c>
      <c r="B23" s="63" t="s">
        <v>97</v>
      </c>
      <c r="C23" s="11" t="s">
        <v>112</v>
      </c>
      <c r="D23" s="12" t="s">
        <v>113</v>
      </c>
      <c r="E23" s="11" t="s">
        <v>119</v>
      </c>
      <c r="F23" s="12"/>
      <c r="G23" s="64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136" t="s">
        <v>106</v>
      </c>
      <c r="AG23" s="137"/>
      <c r="AH23" s="137"/>
      <c r="AI23" s="137"/>
    </row>
    <row r="24" spans="1:35" s="13" customFormat="1" ht="36">
      <c r="A24" s="9">
        <f t="shared" si="0"/>
        <v>10</v>
      </c>
      <c r="B24" s="63" t="s">
        <v>98</v>
      </c>
      <c r="C24" s="11" t="s">
        <v>112</v>
      </c>
      <c r="D24" s="12" t="s">
        <v>113</v>
      </c>
      <c r="E24" s="11" t="s">
        <v>119</v>
      </c>
      <c r="F24" s="12"/>
      <c r="G24" s="64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136" t="s">
        <v>106</v>
      </c>
      <c r="AG24" s="137"/>
      <c r="AH24" s="137"/>
      <c r="AI24" s="137"/>
    </row>
    <row r="25" spans="1:35" s="6" customFormat="1" ht="23.25" customHeight="1">
      <c r="A25" s="138"/>
      <c r="B25" s="138"/>
      <c r="C25" s="138"/>
      <c r="D25" s="138"/>
      <c r="E25" s="138"/>
      <c r="F25" s="138"/>
      <c r="G25" s="138"/>
      <c r="H25" s="135" t="s">
        <v>17</v>
      </c>
      <c r="I25" s="135"/>
      <c r="J25" s="135" t="s">
        <v>18</v>
      </c>
      <c r="K25" s="135"/>
      <c r="L25" s="135" t="s">
        <v>19</v>
      </c>
      <c r="M25" s="135"/>
      <c r="N25" s="135" t="s">
        <v>20</v>
      </c>
      <c r="O25" s="135"/>
      <c r="P25" s="135" t="s">
        <v>21</v>
      </c>
      <c r="Q25" s="135"/>
      <c r="R25" s="135" t="s">
        <v>22</v>
      </c>
      <c r="S25" s="135"/>
      <c r="T25" s="135" t="s">
        <v>23</v>
      </c>
      <c r="U25" s="135"/>
      <c r="V25" s="135" t="s">
        <v>24</v>
      </c>
      <c r="W25" s="135"/>
      <c r="X25" s="135" t="s">
        <v>25</v>
      </c>
      <c r="Y25" s="135"/>
      <c r="Z25" s="135" t="s">
        <v>26</v>
      </c>
      <c r="AA25" s="135"/>
      <c r="AB25" s="135" t="s">
        <v>27</v>
      </c>
      <c r="AC25" s="135"/>
      <c r="AD25" s="135" t="s">
        <v>28</v>
      </c>
      <c r="AE25" s="135"/>
      <c r="AF25" s="138" t="s">
        <v>32</v>
      </c>
      <c r="AG25" s="138"/>
      <c r="AH25" s="138" t="s">
        <v>33</v>
      </c>
      <c r="AI25" s="138"/>
    </row>
    <row r="26" spans="1:35" s="6" customFormat="1" ht="18" customHeight="1">
      <c r="A26" s="132" t="s">
        <v>34</v>
      </c>
      <c r="B26" s="132"/>
      <c r="C26" s="132"/>
      <c r="D26" s="132"/>
      <c r="E26" s="132"/>
      <c r="F26" s="132"/>
      <c r="G26" s="132"/>
      <c r="H26" s="17">
        <f t="shared" ref="H26:AE26" si="1">SUM(H14:H24)</f>
        <v>0</v>
      </c>
      <c r="I26" s="17">
        <f t="shared" si="1"/>
        <v>0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  <c r="N26" s="17">
        <f t="shared" si="1"/>
        <v>0</v>
      </c>
      <c r="O26" s="17">
        <f t="shared" si="1"/>
        <v>0</v>
      </c>
      <c r="P26" s="17">
        <f t="shared" si="1"/>
        <v>1</v>
      </c>
      <c r="Q26" s="17">
        <f t="shared" si="1"/>
        <v>1</v>
      </c>
      <c r="R26" s="17">
        <f t="shared" si="1"/>
        <v>2</v>
      </c>
      <c r="S26" s="17">
        <f t="shared" si="1"/>
        <v>2</v>
      </c>
      <c r="T26" s="17">
        <f t="shared" si="1"/>
        <v>0</v>
      </c>
      <c r="U26" s="17">
        <f t="shared" si="1"/>
        <v>0</v>
      </c>
      <c r="V26" s="17">
        <f t="shared" si="1"/>
        <v>0</v>
      </c>
      <c r="W26" s="17">
        <f t="shared" si="1"/>
        <v>0</v>
      </c>
      <c r="X26" s="17">
        <f t="shared" si="1"/>
        <v>0</v>
      </c>
      <c r="Y26" s="17">
        <f t="shared" si="1"/>
        <v>0</v>
      </c>
      <c r="Z26" s="17">
        <f t="shared" si="1"/>
        <v>1</v>
      </c>
      <c r="AA26" s="17">
        <f t="shared" si="1"/>
        <v>1</v>
      </c>
      <c r="AB26" s="17">
        <f t="shared" si="1"/>
        <v>0</v>
      </c>
      <c r="AC26" s="17">
        <f t="shared" si="1"/>
        <v>0</v>
      </c>
      <c r="AD26" s="17">
        <f t="shared" si="1"/>
        <v>3</v>
      </c>
      <c r="AE26" s="17">
        <f t="shared" si="1"/>
        <v>2</v>
      </c>
      <c r="AF26" s="133">
        <f>H26+J26+L26+N26+P26+R26+T26+V26+X26+Z26+AB26+AD26</f>
        <v>7</v>
      </c>
      <c r="AG26" s="134"/>
      <c r="AH26" s="133">
        <f>I26+K26+M26+O26+Q26+S26+U26+W26+Y26+AA26+AC26+AE26</f>
        <v>6</v>
      </c>
      <c r="AI26" s="133"/>
    </row>
    <row r="27" spans="1:35" s="6" customFormat="1" ht="18" customHeight="1">
      <c r="A27" s="132" t="s">
        <v>35</v>
      </c>
      <c r="B27" s="132"/>
      <c r="C27" s="132"/>
      <c r="D27" s="132"/>
      <c r="E27" s="132"/>
      <c r="F27" s="132"/>
      <c r="G27" s="132"/>
      <c r="H27" s="127">
        <f>IFERROR(H26/I26,0)</f>
        <v>0</v>
      </c>
      <c r="I27" s="127"/>
      <c r="J27" s="127">
        <f t="shared" ref="J27" si="2">IFERROR(J26/K26,0)</f>
        <v>0</v>
      </c>
      <c r="K27" s="127"/>
      <c r="L27" s="127">
        <f t="shared" ref="L27" si="3">IFERROR(L26/M26,0)</f>
        <v>0</v>
      </c>
      <c r="M27" s="127"/>
      <c r="N27" s="127">
        <f t="shared" ref="N27" si="4">IFERROR(N26/O26,0)</f>
        <v>0</v>
      </c>
      <c r="O27" s="127"/>
      <c r="P27" s="127">
        <f t="shared" ref="P27" si="5">IFERROR(P26/Q26,0)</f>
        <v>1</v>
      </c>
      <c r="Q27" s="127"/>
      <c r="R27" s="127">
        <f t="shared" ref="R27" si="6">IFERROR(R26/S26,0)</f>
        <v>1</v>
      </c>
      <c r="S27" s="127"/>
      <c r="T27" s="127">
        <f t="shared" ref="T27" si="7">IFERROR(T26/U26,0)</f>
        <v>0</v>
      </c>
      <c r="U27" s="127"/>
      <c r="V27" s="127">
        <f t="shared" ref="V27" si="8">IFERROR(V26/W26,0)</f>
        <v>0</v>
      </c>
      <c r="W27" s="127"/>
      <c r="X27" s="127">
        <f t="shared" ref="X27" si="9">IFERROR(X26/Y26,0)</f>
        <v>0</v>
      </c>
      <c r="Y27" s="127"/>
      <c r="Z27" s="127">
        <f t="shared" ref="Z27" si="10">IFERROR(Z26/AA26,0)</f>
        <v>1</v>
      </c>
      <c r="AA27" s="127"/>
      <c r="AB27" s="127">
        <f t="shared" ref="AB27" si="11">IFERROR(AB26/AC26,0)</f>
        <v>0</v>
      </c>
      <c r="AC27" s="127"/>
      <c r="AD27" s="127">
        <f>AE26/AD26</f>
        <v>0.66666666666666663</v>
      </c>
      <c r="AE27" s="127"/>
      <c r="AF27" s="128">
        <f>SUM(H27:AE27)/4</f>
        <v>0.91666666666666663</v>
      </c>
      <c r="AG27" s="128"/>
      <c r="AH27" s="128"/>
      <c r="AI27" s="128"/>
    </row>
    <row r="28" spans="1:35" s="18" customFormat="1" ht="35.25" customHeight="1" outlineLevel="1">
      <c r="A28" s="129"/>
      <c r="B28" s="130"/>
      <c r="C28" s="131"/>
      <c r="D28" s="129"/>
      <c r="E28" s="130"/>
      <c r="F28" s="130"/>
      <c r="G28" s="131"/>
      <c r="H28" s="129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1"/>
      <c r="Z28" s="129"/>
      <c r="AA28" s="130"/>
      <c r="AB28" s="130"/>
      <c r="AC28" s="130"/>
      <c r="AD28" s="130"/>
      <c r="AE28" s="130"/>
      <c r="AF28" s="130"/>
      <c r="AG28" s="130"/>
      <c r="AH28" s="130"/>
      <c r="AI28" s="131"/>
    </row>
    <row r="29" spans="1:35" s="19" customFormat="1" ht="13" outlineLevel="2">
      <c r="A29" s="113" t="s">
        <v>53</v>
      </c>
      <c r="B29" s="114"/>
      <c r="C29" s="115"/>
      <c r="D29" s="113" t="s">
        <v>54</v>
      </c>
      <c r="E29" s="114"/>
      <c r="F29" s="114"/>
      <c r="G29" s="115"/>
      <c r="H29" s="113" t="s">
        <v>52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5"/>
      <c r="Z29" s="113" t="s">
        <v>36</v>
      </c>
      <c r="AA29" s="114"/>
      <c r="AB29" s="114"/>
      <c r="AC29" s="114"/>
      <c r="AD29" s="114"/>
      <c r="AE29" s="114"/>
      <c r="AF29" s="114"/>
      <c r="AG29" s="114"/>
      <c r="AH29" s="114"/>
      <c r="AI29" s="115"/>
    </row>
    <row r="30" spans="1:35" s="19" customFormat="1" ht="9" customHeight="1" outlineLevel="1">
      <c r="A30" s="20"/>
      <c r="B30" s="20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s="22" customFormat="1" ht="15" customHeight="1">
      <c r="A31" s="116" t="s">
        <v>37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</row>
    <row r="32" spans="1:35" s="23" customFormat="1" ht="23.25" customHeight="1">
      <c r="A32" s="117" t="s">
        <v>38</v>
      </c>
      <c r="B32" s="118"/>
      <c r="C32" s="118"/>
      <c r="D32" s="118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1" t="s">
        <v>39</v>
      </c>
      <c r="AB32" s="121"/>
      <c r="AC32" s="121"/>
      <c r="AD32" s="121"/>
      <c r="AE32" s="121"/>
      <c r="AF32" s="121"/>
      <c r="AG32" s="121"/>
      <c r="AH32" s="121"/>
      <c r="AI32" s="121"/>
    </row>
    <row r="33" spans="1:35" s="24" customFormat="1" ht="18" customHeight="1">
      <c r="A33" s="122" t="s">
        <v>40</v>
      </c>
      <c r="B33" s="123"/>
      <c r="C33" s="123"/>
      <c r="D33" s="123"/>
      <c r="E33" s="124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5" t="s">
        <v>41</v>
      </c>
      <c r="AB33" s="125"/>
      <c r="AC33" s="125"/>
      <c r="AD33" s="125"/>
      <c r="AE33" s="125"/>
      <c r="AF33" s="125"/>
      <c r="AG33" s="125"/>
      <c r="AH33" s="125"/>
      <c r="AI33" s="125"/>
    </row>
    <row r="34" spans="1:35" s="26" customFormat="1" ht="47.25" customHeight="1">
      <c r="A34" s="109" t="s">
        <v>42</v>
      </c>
      <c r="B34" s="109"/>
      <c r="C34" s="25" t="s">
        <v>43</v>
      </c>
      <c r="D34" s="25" t="s">
        <v>44</v>
      </c>
      <c r="E34" s="25" t="s">
        <v>45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10" t="s">
        <v>120</v>
      </c>
      <c r="AB34" s="110"/>
      <c r="AC34" s="110"/>
      <c r="AD34" s="110"/>
      <c r="AE34" s="110"/>
      <c r="AF34" s="110"/>
      <c r="AG34" s="110"/>
      <c r="AH34" s="110"/>
      <c r="AI34" s="110"/>
    </row>
    <row r="35" spans="1:35" s="26" customFormat="1" ht="24" customHeight="1">
      <c r="A35" s="111" t="s">
        <v>46</v>
      </c>
      <c r="B35" s="111"/>
      <c r="C35" s="27">
        <f>H26+J26+L26</f>
        <v>0</v>
      </c>
      <c r="D35" s="27">
        <f>I26+K26+M26</f>
        <v>0</v>
      </c>
      <c r="E35" s="28">
        <f>IFERROR(D35/C35,0)</f>
        <v>0</v>
      </c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12" t="s">
        <v>121</v>
      </c>
      <c r="AB35" s="112"/>
      <c r="AC35" s="112"/>
      <c r="AD35" s="112"/>
      <c r="AE35" s="112"/>
      <c r="AF35" s="112"/>
      <c r="AG35" s="112"/>
      <c r="AH35" s="112"/>
      <c r="AI35" s="112"/>
    </row>
    <row r="36" spans="1:35" s="26" customFormat="1" ht="24" customHeight="1">
      <c r="A36" s="111" t="s">
        <v>47</v>
      </c>
      <c r="B36" s="111"/>
      <c r="C36" s="27">
        <f>N26+P26+R26</f>
        <v>3</v>
      </c>
      <c r="D36" s="27">
        <f>O26+Q26+S26</f>
        <v>3</v>
      </c>
      <c r="E36" s="28">
        <f>IFERROR(D36/C36,0)</f>
        <v>1</v>
      </c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12"/>
      <c r="AB36" s="112"/>
      <c r="AC36" s="112"/>
      <c r="AD36" s="112"/>
      <c r="AE36" s="112"/>
      <c r="AF36" s="112"/>
      <c r="AG36" s="112"/>
      <c r="AH36" s="112"/>
      <c r="AI36" s="112"/>
    </row>
    <row r="37" spans="1:35" s="26" customFormat="1" ht="24" customHeight="1">
      <c r="A37" s="111" t="s">
        <v>48</v>
      </c>
      <c r="B37" s="111"/>
      <c r="C37" s="27">
        <f>T26+V26+X26</f>
        <v>0</v>
      </c>
      <c r="D37" s="27">
        <f>U26+W26+Y26</f>
        <v>0</v>
      </c>
      <c r="E37" s="28">
        <f>IFERROR(D37/C37,0)</f>
        <v>0</v>
      </c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12" t="s">
        <v>122</v>
      </c>
      <c r="AB37" s="112"/>
      <c r="AC37" s="112"/>
      <c r="AD37" s="112"/>
      <c r="AE37" s="112"/>
      <c r="AF37" s="112"/>
      <c r="AG37" s="112"/>
      <c r="AH37" s="112"/>
      <c r="AI37" s="112"/>
    </row>
    <row r="38" spans="1:35" s="26" customFormat="1" ht="24" customHeight="1">
      <c r="A38" s="111" t="s">
        <v>49</v>
      </c>
      <c r="B38" s="111"/>
      <c r="C38" s="27">
        <f>Z26+AB26+AD26</f>
        <v>4</v>
      </c>
      <c r="D38" s="27">
        <f>AA26+AC26+AE26</f>
        <v>3</v>
      </c>
      <c r="E38" s="28">
        <f>IFERROR(D38/C38,0)</f>
        <v>0.75</v>
      </c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12"/>
      <c r="AB38" s="112"/>
      <c r="AC38" s="112"/>
      <c r="AD38" s="112"/>
      <c r="AE38" s="112"/>
      <c r="AF38" s="112"/>
      <c r="AG38" s="112"/>
      <c r="AH38" s="112"/>
      <c r="AI38" s="112"/>
    </row>
    <row r="39" spans="1:35" s="26" customFormat="1" ht="24" customHeight="1">
      <c r="A39" s="126" t="s">
        <v>34</v>
      </c>
      <c r="B39" s="126"/>
      <c r="C39" s="27">
        <f>SUM(C35:C38)</f>
        <v>7</v>
      </c>
      <c r="D39" s="27">
        <f>SUM(D35:D38)</f>
        <v>6</v>
      </c>
      <c r="E39" s="28">
        <f>IFERROR(D39/C39,0)</f>
        <v>0.8571428571428571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10" t="s">
        <v>123</v>
      </c>
      <c r="AB39" s="110"/>
      <c r="AC39" s="110"/>
      <c r="AD39" s="110"/>
      <c r="AE39" s="110"/>
      <c r="AF39" s="110"/>
      <c r="AG39" s="110"/>
      <c r="AH39" s="110"/>
      <c r="AI39" s="110"/>
    </row>
    <row r="40" spans="1:35" ht="10.5" customHeight="1">
      <c r="AC40" s="96"/>
      <c r="AD40" s="96"/>
      <c r="AE40" s="96"/>
      <c r="AF40" s="96"/>
      <c r="AG40" s="96"/>
      <c r="AH40" s="96"/>
      <c r="AI40" s="97"/>
    </row>
    <row r="41" spans="1:35" s="6" customFormat="1" ht="12" customHeight="1">
      <c r="A41" s="98" t="s">
        <v>50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</row>
    <row r="42" spans="1:35" s="3" customFormat="1" ht="15" customHeight="1">
      <c r="A42" s="99" t="s">
        <v>13</v>
      </c>
      <c r="B42" s="99"/>
      <c r="C42" s="99"/>
      <c r="D42" s="100" t="s">
        <v>14</v>
      </c>
      <c r="E42" s="101"/>
      <c r="F42" s="102" t="s">
        <v>17</v>
      </c>
      <c r="G42" s="103"/>
      <c r="H42" s="102" t="s">
        <v>18</v>
      </c>
      <c r="I42" s="103"/>
      <c r="J42" s="102" t="s">
        <v>19</v>
      </c>
      <c r="K42" s="103"/>
      <c r="L42" s="102" t="s">
        <v>20</v>
      </c>
      <c r="M42" s="103"/>
      <c r="N42" s="102" t="s">
        <v>21</v>
      </c>
      <c r="O42" s="103"/>
      <c r="P42" s="102" t="s">
        <v>22</v>
      </c>
      <c r="Q42" s="103"/>
      <c r="R42" s="102" t="s">
        <v>23</v>
      </c>
      <c r="S42" s="103"/>
      <c r="T42" s="102" t="s">
        <v>24</v>
      </c>
      <c r="U42" s="103"/>
      <c r="V42" s="102" t="s">
        <v>25</v>
      </c>
      <c r="W42" s="103"/>
      <c r="X42" s="102" t="s">
        <v>26</v>
      </c>
      <c r="Y42" s="103"/>
      <c r="Z42" s="102" t="s">
        <v>27</v>
      </c>
      <c r="AA42" s="103"/>
      <c r="AB42" s="102" t="s">
        <v>28</v>
      </c>
      <c r="AC42" s="103"/>
      <c r="AD42" s="106" t="s">
        <v>51</v>
      </c>
      <c r="AE42" s="107"/>
      <c r="AF42" s="107"/>
      <c r="AG42" s="107"/>
      <c r="AH42" s="107"/>
      <c r="AI42" s="108"/>
    </row>
    <row r="43" spans="1:35" s="3" customFormat="1" ht="62" customHeight="1">
      <c r="A43" s="94" t="s">
        <v>13</v>
      </c>
      <c r="B43" s="95"/>
      <c r="C43" s="67" t="s">
        <v>14</v>
      </c>
      <c r="D43" s="104" t="s">
        <v>124</v>
      </c>
      <c r="E43" s="105"/>
      <c r="F43" s="79" t="s">
        <v>17</v>
      </c>
      <c r="G43" s="79"/>
      <c r="H43" s="79" t="s">
        <v>18</v>
      </c>
      <c r="I43" s="79"/>
      <c r="J43" s="79" t="s">
        <v>19</v>
      </c>
      <c r="K43" s="79"/>
      <c r="L43" s="79" t="s">
        <v>20</v>
      </c>
      <c r="M43" s="79"/>
      <c r="N43" s="79" t="s">
        <v>21</v>
      </c>
      <c r="O43" s="79"/>
      <c r="P43" s="79" t="s">
        <v>22</v>
      </c>
      <c r="Q43" s="79"/>
      <c r="R43" s="79" t="s">
        <v>23</v>
      </c>
      <c r="S43" s="79"/>
      <c r="T43" s="79" t="s">
        <v>24</v>
      </c>
      <c r="U43" s="79"/>
      <c r="V43" s="79" t="s">
        <v>25</v>
      </c>
      <c r="W43" s="79"/>
      <c r="X43" s="79" t="s">
        <v>26</v>
      </c>
      <c r="Y43" s="79"/>
      <c r="Z43" s="79" t="s">
        <v>27</v>
      </c>
      <c r="AA43" s="79"/>
      <c r="AB43" s="79" t="s">
        <v>28</v>
      </c>
      <c r="AC43" s="79"/>
      <c r="AD43" s="80" t="s">
        <v>51</v>
      </c>
      <c r="AE43" s="80"/>
      <c r="AF43" s="80"/>
      <c r="AG43" s="80"/>
      <c r="AH43" s="80"/>
      <c r="AI43" s="80"/>
    </row>
    <row r="44" spans="1:35" s="4" customFormat="1" ht="62" customHeight="1">
      <c r="A44" s="87" t="s">
        <v>129</v>
      </c>
      <c r="B44" s="88"/>
      <c r="C44" s="68" t="s">
        <v>112</v>
      </c>
      <c r="D44" s="69">
        <v>0</v>
      </c>
      <c r="E44" s="69">
        <f>M44+Y44</f>
        <v>2</v>
      </c>
      <c r="F44" s="69">
        <v>0</v>
      </c>
      <c r="G44" s="69">
        <f>I21</f>
        <v>0</v>
      </c>
      <c r="H44" s="69">
        <v>0</v>
      </c>
      <c r="I44" s="69">
        <f>K21</f>
        <v>0</v>
      </c>
      <c r="J44" s="69">
        <f>SUM(J27:J37)</f>
        <v>0</v>
      </c>
      <c r="K44" s="69">
        <f>M21</f>
        <v>0</v>
      </c>
      <c r="L44" s="69">
        <v>0</v>
      </c>
      <c r="M44" s="69">
        <v>1</v>
      </c>
      <c r="N44" s="69">
        <v>0</v>
      </c>
      <c r="O44" s="69">
        <f>Q21</f>
        <v>0</v>
      </c>
      <c r="P44" s="69">
        <v>0</v>
      </c>
      <c r="Q44" s="69">
        <f>S21</f>
        <v>0</v>
      </c>
      <c r="R44" s="69">
        <v>0</v>
      </c>
      <c r="S44" s="69">
        <v>0</v>
      </c>
      <c r="T44" s="69">
        <v>0</v>
      </c>
      <c r="U44" s="69">
        <f>W21</f>
        <v>0</v>
      </c>
      <c r="V44" s="69"/>
      <c r="W44" s="69">
        <f>Y21</f>
        <v>0</v>
      </c>
      <c r="X44" s="69">
        <v>0</v>
      </c>
      <c r="Y44" s="69">
        <v>1</v>
      </c>
      <c r="Z44" s="69">
        <v>0</v>
      </c>
      <c r="AA44" s="69">
        <f>AC21</f>
        <v>0</v>
      </c>
      <c r="AB44" s="70">
        <v>0</v>
      </c>
      <c r="AC44" s="70">
        <f>AE21</f>
        <v>0</v>
      </c>
      <c r="AD44" s="74" t="s">
        <v>125</v>
      </c>
      <c r="AE44" s="74"/>
      <c r="AF44" s="74"/>
      <c r="AG44" s="74"/>
      <c r="AH44" s="74"/>
      <c r="AI44" s="74"/>
    </row>
    <row r="45" spans="1:35" s="19" customFormat="1" ht="62" customHeight="1">
      <c r="A45" s="87" t="s">
        <v>130</v>
      </c>
      <c r="B45" s="88"/>
      <c r="C45" s="68" t="s">
        <v>112</v>
      </c>
      <c r="D45" s="81">
        <f>D44/E44</f>
        <v>0</v>
      </c>
      <c r="E45" s="82"/>
      <c r="F45" s="81" t="str">
        <f>IFERROR((F44/G44),"0")</f>
        <v>0</v>
      </c>
      <c r="G45" s="82"/>
      <c r="H45" s="81" t="str">
        <f>IFERROR((H44/I44),"0")</f>
        <v>0</v>
      </c>
      <c r="I45" s="82"/>
      <c r="J45" s="81" t="str">
        <f>IFERROR((J44/K44),"0")</f>
        <v>0</v>
      </c>
      <c r="K45" s="82"/>
      <c r="L45" s="81">
        <f>IFERROR((L44/M44),"0")</f>
        <v>0</v>
      </c>
      <c r="M45" s="82"/>
      <c r="N45" s="81" t="str">
        <f>IFERROR((N44/O44),"0")</f>
        <v>0</v>
      </c>
      <c r="O45" s="82"/>
      <c r="P45" s="81" t="str">
        <f>IFERROR((P44/Q44),"0")</f>
        <v>0</v>
      </c>
      <c r="Q45" s="82"/>
      <c r="R45" s="81" t="str">
        <f>IFERROR((R44/S44),"0")</f>
        <v>0</v>
      </c>
      <c r="S45" s="82"/>
      <c r="T45" s="81" t="str">
        <f>IFERROR((T44/U44),"0")</f>
        <v>0</v>
      </c>
      <c r="U45" s="82"/>
      <c r="V45" s="81" t="str">
        <f>IFERROR((V44/W44),"0")</f>
        <v>0</v>
      </c>
      <c r="W45" s="82"/>
      <c r="X45" s="81">
        <f>IFERROR((X44/Y44),"0")</f>
        <v>0</v>
      </c>
      <c r="Y45" s="82"/>
      <c r="Z45" s="81" t="str">
        <f>IFERROR((Z44/AA44),"0")</f>
        <v>0</v>
      </c>
      <c r="AA45" s="82"/>
      <c r="AB45" s="81" t="str">
        <f>IFERROR((AB44/AC44),"0")</f>
        <v>0</v>
      </c>
      <c r="AC45" s="82"/>
      <c r="AD45" s="74" t="s">
        <v>126</v>
      </c>
      <c r="AE45" s="74"/>
      <c r="AF45" s="74"/>
      <c r="AG45" s="74"/>
      <c r="AH45" s="74"/>
      <c r="AI45" s="74"/>
    </row>
    <row r="46" spans="1:35" s="19" customFormat="1" ht="62" customHeight="1">
      <c r="A46" s="83" t="s">
        <v>127</v>
      </c>
      <c r="B46" s="84"/>
      <c r="C46" s="68" t="s">
        <v>112</v>
      </c>
      <c r="D46" s="85">
        <v>0</v>
      </c>
      <c r="E46" s="86"/>
      <c r="F46" s="81">
        <v>0</v>
      </c>
      <c r="G46" s="82"/>
      <c r="H46" s="81">
        <v>0</v>
      </c>
      <c r="I46" s="82"/>
      <c r="J46" s="81">
        <v>0</v>
      </c>
      <c r="K46" s="82"/>
      <c r="L46" s="81">
        <v>0</v>
      </c>
      <c r="M46" s="82"/>
      <c r="N46" s="81">
        <v>0</v>
      </c>
      <c r="O46" s="82"/>
      <c r="P46" s="81">
        <v>0</v>
      </c>
      <c r="Q46" s="82"/>
      <c r="R46" s="81">
        <v>0</v>
      </c>
      <c r="S46" s="82"/>
      <c r="T46" s="81">
        <v>0</v>
      </c>
      <c r="U46" s="82"/>
      <c r="V46" s="81">
        <v>0</v>
      </c>
      <c r="W46" s="82"/>
      <c r="X46" s="81">
        <v>0</v>
      </c>
      <c r="Y46" s="82"/>
      <c r="Z46" s="81">
        <v>0</v>
      </c>
      <c r="AA46" s="82"/>
      <c r="AB46" s="81">
        <v>0</v>
      </c>
      <c r="AC46" s="82"/>
      <c r="AD46" s="74" t="s">
        <v>128</v>
      </c>
      <c r="AE46" s="74"/>
      <c r="AF46" s="74"/>
      <c r="AG46" s="74"/>
      <c r="AH46" s="74"/>
      <c r="AI46" s="74"/>
    </row>
    <row r="47" spans="1:35" ht="37" customHeight="1">
      <c r="AD47" s="75" t="s">
        <v>131</v>
      </c>
      <c r="AE47" s="75"/>
      <c r="AF47" s="75"/>
      <c r="AG47" s="75"/>
      <c r="AH47" s="75"/>
      <c r="AI47" s="75"/>
    </row>
    <row r="48" spans="1:35" ht="37" customHeight="1">
      <c r="AD48" s="74" t="s">
        <v>132</v>
      </c>
      <c r="AE48" s="74"/>
      <c r="AF48" s="74"/>
      <c r="AG48" s="74"/>
      <c r="AH48" s="74"/>
      <c r="AI48" s="74"/>
    </row>
    <row r="49" spans="1:35" ht="37" customHeight="1">
      <c r="AD49" s="74" t="s">
        <v>133</v>
      </c>
      <c r="AE49" s="74"/>
      <c r="AF49" s="74"/>
      <c r="AG49" s="74"/>
      <c r="AH49" s="74"/>
      <c r="AI49" s="74"/>
    </row>
    <row r="50" spans="1:35" ht="37" customHeight="1">
      <c r="AD50" s="74" t="s">
        <v>134</v>
      </c>
      <c r="AE50" s="74"/>
      <c r="AF50" s="74"/>
      <c r="AG50" s="74"/>
      <c r="AH50" s="74"/>
      <c r="AI50" s="74"/>
    </row>
    <row r="51" spans="1:35" ht="37" customHeight="1">
      <c r="AD51" s="74" t="s">
        <v>135</v>
      </c>
      <c r="AE51" s="74"/>
      <c r="AF51" s="74"/>
      <c r="AG51" s="74"/>
      <c r="AH51" s="74"/>
      <c r="AI51" s="74"/>
    </row>
    <row r="52" spans="1:35" ht="37" customHeight="1">
      <c r="AD52" s="74" t="s">
        <v>136</v>
      </c>
      <c r="AE52" s="74"/>
      <c r="AF52" s="74"/>
      <c r="AG52" s="74"/>
      <c r="AH52" s="74"/>
      <c r="AI52" s="74"/>
    </row>
    <row r="53" spans="1:35" ht="37" customHeight="1">
      <c r="AD53" s="75" t="s">
        <v>137</v>
      </c>
      <c r="AE53" s="75"/>
      <c r="AF53" s="75"/>
      <c r="AG53" s="75"/>
      <c r="AH53" s="75"/>
      <c r="AI53" s="75"/>
    </row>
    <row r="54" spans="1:35" ht="37" customHeight="1">
      <c r="AD54" s="74" t="s">
        <v>138</v>
      </c>
      <c r="AE54" s="74"/>
      <c r="AF54" s="74"/>
      <c r="AG54" s="74"/>
      <c r="AH54" s="74"/>
      <c r="AI54" s="74"/>
    </row>
    <row r="55" spans="1:35" ht="37" customHeight="1">
      <c r="AD55" s="74" t="s">
        <v>139</v>
      </c>
      <c r="AE55" s="74"/>
      <c r="AF55" s="74"/>
      <c r="AG55" s="74"/>
      <c r="AH55" s="74"/>
      <c r="AI55" s="74"/>
    </row>
    <row r="56" spans="1:35" s="6" customFormat="1" ht="12" customHeight="1">
      <c r="A56" s="76" t="s">
        <v>50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</row>
    <row r="57" spans="1:35" s="3" customFormat="1" ht="15" customHeight="1">
      <c r="A57" s="77" t="s">
        <v>13</v>
      </c>
      <c r="B57" s="77"/>
      <c r="C57" s="77"/>
      <c r="D57" s="78" t="s">
        <v>14</v>
      </c>
      <c r="E57" s="78"/>
      <c r="F57" s="79" t="s">
        <v>17</v>
      </c>
      <c r="G57" s="79"/>
      <c r="H57" s="79" t="s">
        <v>18</v>
      </c>
      <c r="I57" s="79"/>
      <c r="J57" s="79" t="s">
        <v>19</v>
      </c>
      <c r="K57" s="79"/>
      <c r="L57" s="79" t="s">
        <v>20</v>
      </c>
      <c r="M57" s="79"/>
      <c r="N57" s="79" t="s">
        <v>21</v>
      </c>
      <c r="O57" s="79"/>
      <c r="P57" s="79" t="s">
        <v>22</v>
      </c>
      <c r="Q57" s="79"/>
      <c r="R57" s="79" t="s">
        <v>23</v>
      </c>
      <c r="S57" s="79"/>
      <c r="T57" s="79" t="s">
        <v>24</v>
      </c>
      <c r="U57" s="79"/>
      <c r="V57" s="79" t="s">
        <v>25</v>
      </c>
      <c r="W57" s="79"/>
      <c r="X57" s="79" t="s">
        <v>26</v>
      </c>
      <c r="Y57" s="79"/>
      <c r="Z57" s="79" t="s">
        <v>27</v>
      </c>
      <c r="AA57" s="79"/>
      <c r="AB57" s="79" t="s">
        <v>28</v>
      </c>
      <c r="AC57" s="79"/>
      <c r="AD57" s="80" t="s">
        <v>51</v>
      </c>
      <c r="AE57" s="80"/>
      <c r="AF57" s="80"/>
      <c r="AG57" s="80"/>
      <c r="AH57" s="80"/>
      <c r="AI57" s="80"/>
    </row>
    <row r="58" spans="1:35" s="3" customFormat="1" ht="101" customHeight="1">
      <c r="A58" s="71" t="s">
        <v>140</v>
      </c>
      <c r="B58" s="71"/>
      <c r="C58" s="71"/>
      <c r="D58" s="71" t="s">
        <v>52</v>
      </c>
      <c r="E58" s="71"/>
      <c r="F58" s="69">
        <v>0</v>
      </c>
      <c r="G58" s="69">
        <f>I26</f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1</v>
      </c>
      <c r="Q58" s="69">
        <v>1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1</v>
      </c>
      <c r="AC58" s="69">
        <v>1</v>
      </c>
      <c r="AD58" s="72" t="s">
        <v>141</v>
      </c>
      <c r="AE58" s="73"/>
      <c r="AF58" s="73"/>
      <c r="AG58" s="73"/>
      <c r="AH58" s="73"/>
      <c r="AI58" s="73"/>
    </row>
  </sheetData>
  <mergeCells count="203">
    <mergeCell ref="A8:E8"/>
    <mergeCell ref="F8:J8"/>
    <mergeCell ref="K8:Q8"/>
    <mergeCell ref="R8:AD8"/>
    <mergeCell ref="AE8:AI8"/>
    <mergeCell ref="A9:E9"/>
    <mergeCell ref="F9:J9"/>
    <mergeCell ref="K9:Q9"/>
    <mergeCell ref="A1:AA1"/>
    <mergeCell ref="A2:AA3"/>
    <mergeCell ref="AB1:AI3"/>
    <mergeCell ref="A6:AI6"/>
    <mergeCell ref="A7:O7"/>
    <mergeCell ref="P7:AI7"/>
    <mergeCell ref="A4:B4"/>
    <mergeCell ref="D4:E4"/>
    <mergeCell ref="F4:H4"/>
    <mergeCell ref="I4:N4"/>
    <mergeCell ref="O4:AA4"/>
    <mergeCell ref="AB4:AE4"/>
    <mergeCell ref="AF4:AI4"/>
    <mergeCell ref="N12:O12"/>
    <mergeCell ref="P12:Q12"/>
    <mergeCell ref="R12:S12"/>
    <mergeCell ref="T12:U12"/>
    <mergeCell ref="V12:W12"/>
    <mergeCell ref="X12:Y12"/>
    <mergeCell ref="AF18:AI18"/>
    <mergeCell ref="A11:AI11"/>
    <mergeCell ref="A12:A13"/>
    <mergeCell ref="B12:B13"/>
    <mergeCell ref="C12:C13"/>
    <mergeCell ref="D12:D13"/>
    <mergeCell ref="E12:E13"/>
    <mergeCell ref="F12:G12"/>
    <mergeCell ref="H12:I12"/>
    <mergeCell ref="J12:K12"/>
    <mergeCell ref="L12:M12"/>
    <mergeCell ref="Z12:AA12"/>
    <mergeCell ref="AB12:AC12"/>
    <mergeCell ref="AD12:AE12"/>
    <mergeCell ref="AF12:AI13"/>
    <mergeCell ref="AF19:AI19"/>
    <mergeCell ref="AF15:AI15"/>
    <mergeCell ref="AF16:AI16"/>
    <mergeCell ref="AF17:AI17"/>
    <mergeCell ref="AF23:AI23"/>
    <mergeCell ref="AF20:AI20"/>
    <mergeCell ref="AF22:AI22"/>
    <mergeCell ref="AF21:AI21"/>
    <mergeCell ref="A14:E14"/>
    <mergeCell ref="AF14:AI14"/>
    <mergeCell ref="AF24:AI24"/>
    <mergeCell ref="A25:G25"/>
    <mergeCell ref="H25:I25"/>
    <mergeCell ref="J25:K25"/>
    <mergeCell ref="L25:M25"/>
    <mergeCell ref="N25:O25"/>
    <mergeCell ref="P25:Q25"/>
    <mergeCell ref="AD25:AE25"/>
    <mergeCell ref="AF25:AG25"/>
    <mergeCell ref="AH25:AI25"/>
    <mergeCell ref="A26:G26"/>
    <mergeCell ref="AF26:AG26"/>
    <mergeCell ref="AH26:AI26"/>
    <mergeCell ref="R25:S25"/>
    <mergeCell ref="T25:U25"/>
    <mergeCell ref="V25:W25"/>
    <mergeCell ref="X25:Y25"/>
    <mergeCell ref="Z25:AA25"/>
    <mergeCell ref="AB25:AC25"/>
    <mergeCell ref="AD27:AE27"/>
    <mergeCell ref="AF27:AI27"/>
    <mergeCell ref="A28:C28"/>
    <mergeCell ref="D28:G28"/>
    <mergeCell ref="H28:Y28"/>
    <mergeCell ref="Z28:AI28"/>
    <mergeCell ref="R27:S27"/>
    <mergeCell ref="T27:U27"/>
    <mergeCell ref="V27:W27"/>
    <mergeCell ref="X27:Y27"/>
    <mergeCell ref="Z27:AA27"/>
    <mergeCell ref="AB27:AC27"/>
    <mergeCell ref="A27:G27"/>
    <mergeCell ref="H27:I27"/>
    <mergeCell ref="J27:K27"/>
    <mergeCell ref="L27:M27"/>
    <mergeCell ref="N27:O27"/>
    <mergeCell ref="P27:Q27"/>
    <mergeCell ref="A29:C29"/>
    <mergeCell ref="D29:G29"/>
    <mergeCell ref="H29:Y29"/>
    <mergeCell ref="Z29:AI29"/>
    <mergeCell ref="A31:AI31"/>
    <mergeCell ref="A32:E32"/>
    <mergeCell ref="F32:Z39"/>
    <mergeCell ref="AA32:AI32"/>
    <mergeCell ref="A33:E33"/>
    <mergeCell ref="AA33:AI33"/>
    <mergeCell ref="A39:B39"/>
    <mergeCell ref="AA39:AI39"/>
    <mergeCell ref="AD43:AI43"/>
    <mergeCell ref="A34:B34"/>
    <mergeCell ref="AA34:AI34"/>
    <mergeCell ref="A35:B35"/>
    <mergeCell ref="AA35:AI36"/>
    <mergeCell ref="A36:B36"/>
    <mergeCell ref="A37:B37"/>
    <mergeCell ref="AA37:AI38"/>
    <mergeCell ref="A38:B38"/>
    <mergeCell ref="L42:M42"/>
    <mergeCell ref="N42:O42"/>
    <mergeCell ref="P42:Q42"/>
    <mergeCell ref="R42:S42"/>
    <mergeCell ref="T42:U42"/>
    <mergeCell ref="V42:W42"/>
    <mergeCell ref="F42:G42"/>
    <mergeCell ref="AB42:AC42"/>
    <mergeCell ref="AD42:AI42"/>
    <mergeCell ref="R9:AD9"/>
    <mergeCell ref="AE9:AI9"/>
    <mergeCell ref="A43:B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C40:AI40"/>
    <mergeCell ref="A41:AI41"/>
    <mergeCell ref="A42:C42"/>
    <mergeCell ref="D42:E42"/>
    <mergeCell ref="H42:I42"/>
    <mergeCell ref="J42:K42"/>
    <mergeCell ref="X42:Y42"/>
    <mergeCell ref="Z42:AA42"/>
    <mergeCell ref="D43:E43"/>
    <mergeCell ref="A44:B44"/>
    <mergeCell ref="AD44:AI44"/>
    <mergeCell ref="A45:B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I45"/>
    <mergeCell ref="A46:B46"/>
    <mergeCell ref="D46:E46"/>
    <mergeCell ref="F46:G46"/>
    <mergeCell ref="H46:I46"/>
    <mergeCell ref="J46:K46"/>
    <mergeCell ref="L46:M46"/>
    <mergeCell ref="N46:O46"/>
    <mergeCell ref="P46:Q46"/>
    <mergeCell ref="R46:S46"/>
    <mergeCell ref="AD57:AI57"/>
    <mergeCell ref="T46:U46"/>
    <mergeCell ref="V46:W46"/>
    <mergeCell ref="X46:Y46"/>
    <mergeCell ref="Z46:AA46"/>
    <mergeCell ref="AB46:AC46"/>
    <mergeCell ref="AD46:AI46"/>
    <mergeCell ref="AD47:AI47"/>
    <mergeCell ref="AD48:AI48"/>
    <mergeCell ref="AD49:AI49"/>
    <mergeCell ref="A58:C58"/>
    <mergeCell ref="D58:E58"/>
    <mergeCell ref="AD58:AI58"/>
    <mergeCell ref="AD50:AI50"/>
    <mergeCell ref="AD51:AI51"/>
    <mergeCell ref="AD52:AI52"/>
    <mergeCell ref="AD53:AI53"/>
    <mergeCell ref="AD54:AI54"/>
    <mergeCell ref="AD55:AI55"/>
    <mergeCell ref="A56:AI56"/>
    <mergeCell ref="A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</mergeCells>
  <conditionalFormatting sqref="H26:AE26">
    <cfRule type="cellIs" dxfId="95" priority="94" operator="between">
      <formula>1</formula>
      <formula>9</formula>
    </cfRule>
    <cfRule type="cellIs" dxfId="94" priority="95" stopIfTrue="1" operator="equal">
      <formula>0</formula>
    </cfRule>
    <cfRule type="cellIs" dxfId="93" priority="96" stopIfTrue="1" operator="equal">
      <formula>0</formula>
    </cfRule>
    <cfRule type="cellIs" dxfId="92" priority="97" stopIfTrue="1" operator="equal">
      <formula>0</formula>
    </cfRule>
    <cfRule type="cellIs" dxfId="91" priority="98" stopIfTrue="1" operator="equal">
      <formula>0</formula>
    </cfRule>
    <cfRule type="cellIs" dxfId="90" priority="99" stopIfTrue="1" operator="equal">
      <formula>1</formula>
    </cfRule>
  </conditionalFormatting>
  <conditionalFormatting sqref="H26:AE26">
    <cfRule type="cellIs" dxfId="89" priority="93" operator="equal">
      <formula>0</formula>
    </cfRule>
  </conditionalFormatting>
  <conditionalFormatting sqref="H26:AE26">
    <cfRule type="cellIs" dxfId="88" priority="92" stopIfTrue="1" operator="equal">
      <formula>0</formula>
    </cfRule>
  </conditionalFormatting>
  <conditionalFormatting sqref="H27 J27 L27 N27 P27 R27 T27 V27 X27 Z27 AB27 AD27">
    <cfRule type="cellIs" dxfId="87" priority="86" operator="between">
      <formula>1</formula>
      <formula>9</formula>
    </cfRule>
    <cfRule type="cellIs" dxfId="86" priority="87" stopIfTrue="1" operator="equal">
      <formula>0</formula>
    </cfRule>
    <cfRule type="cellIs" dxfId="85" priority="88" stopIfTrue="1" operator="equal">
      <formula>0</formula>
    </cfRule>
    <cfRule type="cellIs" dxfId="84" priority="89" stopIfTrue="1" operator="equal">
      <formula>0</formula>
    </cfRule>
    <cfRule type="cellIs" dxfId="83" priority="90" stopIfTrue="1" operator="equal">
      <formula>0</formula>
    </cfRule>
    <cfRule type="cellIs" dxfId="82" priority="91" stopIfTrue="1" operator="equal">
      <formula>1</formula>
    </cfRule>
  </conditionalFormatting>
  <conditionalFormatting sqref="H27 J27 L27 N27 P27 R27 T27 V27 X27 Z27 AB27 AD27">
    <cfRule type="cellIs" dxfId="81" priority="85" operator="equal">
      <formula>0</formula>
    </cfRule>
  </conditionalFormatting>
  <conditionalFormatting sqref="H27 J27 L27 N27 P27 R27 T27 V27 X27 Z27 AB27 AD27">
    <cfRule type="cellIs" dxfId="80" priority="84" stopIfTrue="1" operator="equal">
      <formula>0</formula>
    </cfRule>
  </conditionalFormatting>
  <conditionalFormatting sqref="D35:D39">
    <cfRule type="dataBar" priority="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{76FF47E3-D754-4454-A1DA-A5AB0A3FE98D}</x14:id>
        </ext>
      </extLst>
    </cfRule>
  </conditionalFormatting>
  <conditionalFormatting sqref="C35:C39">
    <cfRule type="dataBar" priority="7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{A35D7084-1534-4415-A095-57BB99685B99}</x14:id>
        </ext>
      </extLst>
    </cfRule>
  </conditionalFormatting>
  <conditionalFormatting sqref="E35:E39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{9AF66F6C-71E7-4FC0-BF0E-5805DF75452A}</x14:id>
        </ext>
      </extLst>
    </cfRule>
  </conditionalFormatting>
  <conditionalFormatting sqref="H23:AE24 H15:AE19">
    <cfRule type="containsText" dxfId="79" priority="69" stopIfTrue="1" operator="containsText" text="R">
      <formula>NOT(ISERROR(SEARCH("R",H15)))</formula>
    </cfRule>
    <cfRule type="notContainsText" dxfId="78" priority="71" stopIfTrue="1" operator="notContains" text="1">
      <formula>ISERROR(SEARCH("1",H15))</formula>
    </cfRule>
  </conditionalFormatting>
  <conditionalFormatting sqref="H23:H24 J23:J24 L23:L24 N23:N24 P23:P24 R23:R24 T23:T24 V23:V24 X23:X24 Z23:Z24 AB23:AB24 AD23:AD24 H15:H19 J15:J19 L16:L19 N16:N19 P16:P19 R16:R19 T16:T19 V16:V19 X16:X19 Z16:Z19 AB16:AB19 AD16:AD19">
    <cfRule type="cellIs" dxfId="77" priority="72" stopIfTrue="1" operator="equal">
      <formula>1</formula>
    </cfRule>
  </conditionalFormatting>
  <conditionalFormatting sqref="I23:I24 K23:K24 M23:M24 O23:O24 Q23:Q24 S23:S24 U23:U24 W23:W24 Y23:Y24 AA23:AA24 AC23:AC24 AE23:AE24 I15:I19 K15:K19 M15:M19 O15:O19 Q15:Q19 S15:S19 U15:U19 W15:W19 Y15:Y19 AA15:AA19 AC15:AC19 AE15:AE19">
    <cfRule type="cellIs" dxfId="76" priority="70" stopIfTrue="1" operator="equal">
      <formula>1</formula>
    </cfRule>
  </conditionalFormatting>
  <conditionalFormatting sqref="H20:AE22">
    <cfRule type="containsText" dxfId="75" priority="57" stopIfTrue="1" operator="containsText" text="R">
      <formula>NOT(ISERROR(SEARCH("R",H20)))</formula>
    </cfRule>
    <cfRule type="notContainsText" dxfId="74" priority="59" stopIfTrue="1" operator="notContains" text="1">
      <formula>ISERROR(SEARCH("1",H20))</formula>
    </cfRule>
  </conditionalFormatting>
  <conditionalFormatting sqref="H20:H22 J20:J22 L20:L22 N20:N22 P20:P22 R20:R22 T20:T22 V20:V22 X20:X22 Z20:Z22 AB20:AB22 AD20:AD22">
    <cfRule type="cellIs" dxfId="73" priority="60" stopIfTrue="1" operator="equal">
      <formula>1</formula>
    </cfRule>
  </conditionalFormatting>
  <conditionalFormatting sqref="I20:I22 K20:K22 M20:M22 O20:O22 Q20:Q22 S20:S22 U20:U22 W20:W22 Y20:Y22 AA20:AA22 AC20:AC22 AE20:AE22">
    <cfRule type="cellIs" dxfId="72" priority="58" stopIfTrue="1" operator="equal">
      <formula>1</formula>
    </cfRule>
  </conditionalFormatting>
  <conditionalFormatting sqref="F45:F46 H45:H46 J45:J46 N45:N46 R45:R46 V45:V46 Z45:Z46 L45:L46 P45:P46 T45:T46 X45:X46 AB45:AB46 D44:AA44">
    <cfRule type="cellIs" dxfId="71" priority="19" operator="between">
      <formula>1</formula>
      <formula>9</formula>
    </cfRule>
    <cfRule type="cellIs" dxfId="70" priority="20" stopIfTrue="1" operator="equal">
      <formula>0</formula>
    </cfRule>
    <cfRule type="cellIs" dxfId="69" priority="21" stopIfTrue="1" operator="equal">
      <formula>0</formula>
    </cfRule>
    <cfRule type="cellIs" dxfId="68" priority="22" stopIfTrue="1" operator="equal">
      <formula>0</formula>
    </cfRule>
    <cfRule type="cellIs" dxfId="67" priority="23" stopIfTrue="1" operator="equal">
      <formula>0</formula>
    </cfRule>
    <cfRule type="cellIs" dxfId="66" priority="24" stopIfTrue="1" operator="equal">
      <formula>1</formula>
    </cfRule>
  </conditionalFormatting>
  <conditionalFormatting sqref="F45:F46 H45:H46 J45:J46 N45:N46 R45:R46 V45:V46 Z45:Z46 L45:L46 P45:P46 T45:T46 X45:X46 AB45:AB46 D44:AA44">
    <cfRule type="cellIs" dxfId="65" priority="18" operator="equal">
      <formula>0</formula>
    </cfRule>
  </conditionalFormatting>
  <conditionalFormatting sqref="F45:F46 H45:H46 J45:J46 N45:N46 R45:R46 V45:V46 Z45:Z46 L45:L46 P45:P46 T45:T46 X45:X46 AB45:AB46 D44:AA44">
    <cfRule type="cellIs" dxfId="64" priority="17" stopIfTrue="1" operator="equal">
      <formula>0</formula>
    </cfRule>
  </conditionalFormatting>
  <conditionalFormatting sqref="D45">
    <cfRule type="cellIs" dxfId="63" priority="11" operator="between">
      <formula>1</formula>
      <formula>9</formula>
    </cfRule>
    <cfRule type="cellIs" dxfId="62" priority="12" stopIfTrue="1" operator="equal">
      <formula>0</formula>
    </cfRule>
    <cfRule type="cellIs" dxfId="61" priority="13" stopIfTrue="1" operator="equal">
      <formula>0</formula>
    </cfRule>
    <cfRule type="cellIs" dxfId="60" priority="14" stopIfTrue="1" operator="equal">
      <formula>0</formula>
    </cfRule>
    <cfRule type="cellIs" dxfId="59" priority="15" stopIfTrue="1" operator="equal">
      <formula>0</formula>
    </cfRule>
    <cfRule type="cellIs" dxfId="58" priority="16" stopIfTrue="1" operator="equal">
      <formula>1</formula>
    </cfRule>
  </conditionalFormatting>
  <conditionalFormatting sqref="D45">
    <cfRule type="cellIs" dxfId="57" priority="10" operator="equal">
      <formula>0</formula>
    </cfRule>
  </conditionalFormatting>
  <conditionalFormatting sqref="D45">
    <cfRule type="cellIs" dxfId="56" priority="9" stopIfTrue="1" operator="equal">
      <formula>0</formula>
    </cfRule>
  </conditionalFormatting>
  <conditionalFormatting sqref="F58:AC58">
    <cfRule type="cellIs" dxfId="55" priority="3" operator="between">
      <formula>1</formula>
      <formula>9</formula>
    </cfRule>
    <cfRule type="cellIs" dxfId="54" priority="4" stopIfTrue="1" operator="equal">
      <formula>0</formula>
    </cfRule>
    <cfRule type="cellIs" dxfId="53" priority="5" stopIfTrue="1" operator="equal">
      <formula>0</formula>
    </cfRule>
    <cfRule type="cellIs" dxfId="52" priority="6" stopIfTrue="1" operator="equal">
      <formula>0</formula>
    </cfRule>
    <cfRule type="cellIs" dxfId="51" priority="7" stopIfTrue="1" operator="equal">
      <formula>0</formula>
    </cfRule>
    <cfRule type="cellIs" dxfId="50" priority="8" stopIfTrue="1" operator="equal">
      <formula>1</formula>
    </cfRule>
  </conditionalFormatting>
  <conditionalFormatting sqref="F58:AC58">
    <cfRule type="cellIs" dxfId="49" priority="2" operator="equal">
      <formula>0</formula>
    </cfRule>
  </conditionalFormatting>
  <conditionalFormatting sqref="F58:AC58">
    <cfRule type="cellIs" dxfId="48" priority="1" stopIfTrue="1" operator="equal">
      <formula>0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FF47E3-D754-4454-A1DA-A5AB0A3FE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D35:D39</xm:sqref>
        </x14:conditionalFormatting>
        <x14:conditionalFormatting xmlns:xm="http://schemas.microsoft.com/office/excel/2006/main">
          <x14:cfRule type="dataBar" id="{A35D7084-1534-4415-A095-57BB99685B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C35:C39</xm:sqref>
        </x14:conditionalFormatting>
        <x14:conditionalFormatting xmlns:xm="http://schemas.microsoft.com/office/excel/2006/main">
          <x14:cfRule type="dataBar" id="{9AF66F6C-71E7-4FC0-BF0E-5805DF754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E35:E39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F480C-8875-E24C-A81B-2B31656F7AC0}">
  <dimension ref="A1:AI58"/>
  <sheetViews>
    <sheetView zoomScaleNormal="100" workbookViewId="0">
      <selection activeCell="AA13" sqref="AA13"/>
    </sheetView>
  </sheetViews>
  <sheetFormatPr baseColWidth="10" defaultColWidth="11.5" defaultRowHeight="18" outlineLevelRow="2"/>
  <cols>
    <col min="1" max="1" width="3.1640625" style="3" customWidth="1"/>
    <col min="2" max="2" width="15.6640625" style="3" customWidth="1"/>
    <col min="3" max="4" width="10.6640625" style="3" customWidth="1"/>
    <col min="5" max="5" width="7.6640625" style="3" customWidth="1"/>
    <col min="6" max="7" width="3.33203125" style="3" customWidth="1"/>
    <col min="8" max="28" width="2.6640625" style="3" customWidth="1"/>
    <col min="29" max="29" width="2.5" style="3" customWidth="1"/>
    <col min="30" max="31" width="2.6640625" style="3" customWidth="1"/>
    <col min="32" max="34" width="5.6640625" style="3" customWidth="1"/>
    <col min="35" max="35" width="5.5" style="3" customWidth="1"/>
    <col min="36" max="36" width="19.83203125" style="5" customWidth="1"/>
    <col min="37" max="16384" width="11.5" style="5"/>
  </cols>
  <sheetData>
    <row r="1" spans="1:35" s="1" customFormat="1" ht="1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60"/>
      <c r="AC1" s="160"/>
      <c r="AD1" s="160"/>
      <c r="AE1" s="160"/>
      <c r="AF1" s="160"/>
      <c r="AG1" s="160"/>
      <c r="AH1" s="160"/>
      <c r="AI1" s="160"/>
    </row>
    <row r="2" spans="1:35" s="1" customFormat="1" ht="12" customHeight="1">
      <c r="A2" s="159" t="s">
        <v>88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60"/>
      <c r="AD2" s="160"/>
      <c r="AE2" s="160"/>
      <c r="AF2" s="160"/>
      <c r="AG2" s="160"/>
      <c r="AH2" s="160"/>
      <c r="AI2" s="160"/>
    </row>
    <row r="3" spans="1:35" s="1" customFormat="1" ht="20.25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  <c r="AC3" s="160"/>
      <c r="AD3" s="160"/>
      <c r="AE3" s="160"/>
      <c r="AF3" s="160"/>
      <c r="AG3" s="160"/>
      <c r="AH3" s="160"/>
      <c r="AI3" s="160"/>
    </row>
    <row r="4" spans="1:35" s="2" customFormat="1" ht="15" customHeight="1">
      <c r="A4" s="164" t="s">
        <v>1</v>
      </c>
      <c r="B4" s="164"/>
      <c r="C4" s="43" t="s">
        <v>144</v>
      </c>
      <c r="D4" s="164" t="s">
        <v>2</v>
      </c>
      <c r="E4" s="164"/>
      <c r="F4" s="165">
        <v>1</v>
      </c>
      <c r="G4" s="165"/>
      <c r="H4" s="165"/>
      <c r="I4" s="166" t="s">
        <v>3</v>
      </c>
      <c r="J4" s="166"/>
      <c r="K4" s="166"/>
      <c r="L4" s="166"/>
      <c r="M4" s="166"/>
      <c r="N4" s="166"/>
      <c r="O4" s="165" t="s">
        <v>145</v>
      </c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4" t="s">
        <v>4</v>
      </c>
      <c r="AC4" s="164"/>
      <c r="AD4" s="164"/>
      <c r="AE4" s="164"/>
      <c r="AF4" s="165" t="s">
        <v>5</v>
      </c>
      <c r="AG4" s="165"/>
      <c r="AH4" s="165"/>
      <c r="AI4" s="165"/>
    </row>
    <row r="5" spans="1:35" s="3" customFormat="1" ht="6" customHeight="1">
      <c r="A5" s="44"/>
      <c r="B5" s="44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6"/>
      <c r="AD5" s="46"/>
      <c r="AE5" s="46"/>
      <c r="AF5" s="46"/>
      <c r="AG5" s="46"/>
      <c r="AH5" s="46"/>
      <c r="AI5" s="46"/>
    </row>
    <row r="6" spans="1:35" s="4" customFormat="1" ht="21" customHeight="1">
      <c r="A6" s="161" t="s">
        <v>143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</row>
    <row r="7" spans="1:35" ht="15" customHeight="1">
      <c r="A7" s="162" t="s">
        <v>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 t="s">
        <v>7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</row>
    <row r="8" spans="1:35" ht="38.25" customHeight="1">
      <c r="A8" s="93" t="s">
        <v>99</v>
      </c>
      <c r="B8" s="93"/>
      <c r="C8" s="93"/>
      <c r="D8" s="93"/>
      <c r="E8" s="93"/>
      <c r="F8" s="93" t="s">
        <v>100</v>
      </c>
      <c r="G8" s="93"/>
      <c r="H8" s="93"/>
      <c r="I8" s="93"/>
      <c r="J8" s="93"/>
      <c r="K8" s="89" t="s">
        <v>9</v>
      </c>
      <c r="L8" s="90"/>
      <c r="M8" s="90"/>
      <c r="N8" s="90"/>
      <c r="O8" s="90"/>
      <c r="P8" s="90"/>
      <c r="Q8" s="91"/>
      <c r="R8" s="89" t="s">
        <v>10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92">
        <v>0.8</v>
      </c>
      <c r="AF8" s="93"/>
      <c r="AG8" s="93"/>
      <c r="AH8" s="93"/>
      <c r="AI8" s="93"/>
    </row>
    <row r="9" spans="1:35" ht="38.25" customHeight="1">
      <c r="A9" s="93" t="s">
        <v>101</v>
      </c>
      <c r="B9" s="93"/>
      <c r="C9" s="93"/>
      <c r="D9" s="93"/>
      <c r="E9" s="93"/>
      <c r="F9" s="93" t="s">
        <v>102</v>
      </c>
      <c r="G9" s="93"/>
      <c r="H9" s="93"/>
      <c r="I9" s="93"/>
      <c r="J9" s="93"/>
      <c r="K9" s="89" t="s">
        <v>9</v>
      </c>
      <c r="L9" s="90"/>
      <c r="M9" s="90"/>
      <c r="N9" s="90"/>
      <c r="O9" s="90"/>
      <c r="P9" s="90"/>
      <c r="Q9" s="91"/>
      <c r="R9" s="89" t="s">
        <v>103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  <c r="AE9" s="92">
        <v>0</v>
      </c>
      <c r="AF9" s="93"/>
      <c r="AG9" s="93"/>
      <c r="AH9" s="93"/>
      <c r="AI9" s="93"/>
    </row>
    <row r="10" spans="1:35" ht="6" customHeight="1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6" customFormat="1" ht="18" customHeight="1">
      <c r="A11" s="150" t="s">
        <v>11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</row>
    <row r="12" spans="1:35" s="6" customFormat="1" ht="20" customHeight="1">
      <c r="A12" s="151" t="s">
        <v>12</v>
      </c>
      <c r="B12" s="152" t="s">
        <v>13</v>
      </c>
      <c r="C12" s="153" t="s">
        <v>14</v>
      </c>
      <c r="D12" s="154" t="s">
        <v>15</v>
      </c>
      <c r="E12" s="155" t="s">
        <v>16</v>
      </c>
      <c r="F12" s="156" t="s">
        <v>74</v>
      </c>
      <c r="G12" s="156"/>
      <c r="H12" s="148" t="s">
        <v>17</v>
      </c>
      <c r="I12" s="148"/>
      <c r="J12" s="148" t="s">
        <v>18</v>
      </c>
      <c r="K12" s="148"/>
      <c r="L12" s="148" t="s">
        <v>19</v>
      </c>
      <c r="M12" s="148"/>
      <c r="N12" s="148" t="s">
        <v>20</v>
      </c>
      <c r="O12" s="148"/>
      <c r="P12" s="148" t="s">
        <v>21</v>
      </c>
      <c r="Q12" s="148"/>
      <c r="R12" s="148" t="s">
        <v>22</v>
      </c>
      <c r="S12" s="148"/>
      <c r="T12" s="148" t="s">
        <v>23</v>
      </c>
      <c r="U12" s="148"/>
      <c r="V12" s="148" t="s">
        <v>24</v>
      </c>
      <c r="W12" s="148"/>
      <c r="X12" s="148" t="s">
        <v>25</v>
      </c>
      <c r="Y12" s="148"/>
      <c r="Z12" s="148" t="s">
        <v>26</v>
      </c>
      <c r="AA12" s="148"/>
      <c r="AB12" s="148" t="s">
        <v>27</v>
      </c>
      <c r="AC12" s="148"/>
      <c r="AD12" s="148" t="s">
        <v>28</v>
      </c>
      <c r="AE12" s="148"/>
      <c r="AF12" s="157" t="s">
        <v>29</v>
      </c>
      <c r="AG12" s="157"/>
      <c r="AH12" s="157"/>
      <c r="AI12" s="157"/>
    </row>
    <row r="13" spans="1:35" s="6" customFormat="1" ht="45" customHeight="1">
      <c r="A13" s="151"/>
      <c r="B13" s="152"/>
      <c r="C13" s="153"/>
      <c r="D13" s="154"/>
      <c r="E13" s="155"/>
      <c r="F13" s="49" t="s">
        <v>72</v>
      </c>
      <c r="G13" s="50" t="s">
        <v>73</v>
      </c>
      <c r="H13" s="51" t="s">
        <v>30</v>
      </c>
      <c r="I13" s="51" t="s">
        <v>31</v>
      </c>
      <c r="J13" s="51" t="s">
        <v>30</v>
      </c>
      <c r="K13" s="51" t="s">
        <v>31</v>
      </c>
      <c r="L13" s="51" t="s">
        <v>30</v>
      </c>
      <c r="M13" s="51" t="s">
        <v>31</v>
      </c>
      <c r="N13" s="51" t="s">
        <v>30</v>
      </c>
      <c r="O13" s="51" t="s">
        <v>31</v>
      </c>
      <c r="P13" s="51" t="s">
        <v>30</v>
      </c>
      <c r="Q13" s="51" t="s">
        <v>31</v>
      </c>
      <c r="R13" s="51" t="s">
        <v>30</v>
      </c>
      <c r="S13" s="51" t="s">
        <v>31</v>
      </c>
      <c r="T13" s="51" t="s">
        <v>30</v>
      </c>
      <c r="U13" s="51" t="s">
        <v>31</v>
      </c>
      <c r="V13" s="51" t="s">
        <v>30</v>
      </c>
      <c r="W13" s="51" t="s">
        <v>31</v>
      </c>
      <c r="X13" s="51" t="s">
        <v>30</v>
      </c>
      <c r="Y13" s="51" t="s">
        <v>31</v>
      </c>
      <c r="Z13" s="51" t="s">
        <v>30</v>
      </c>
      <c r="AA13" s="51" t="s">
        <v>31</v>
      </c>
      <c r="AB13" s="51" t="s">
        <v>30</v>
      </c>
      <c r="AC13" s="51" t="s">
        <v>31</v>
      </c>
      <c r="AD13" s="51" t="s">
        <v>30</v>
      </c>
      <c r="AE13" s="51" t="s">
        <v>31</v>
      </c>
      <c r="AF13" s="157"/>
      <c r="AG13" s="157"/>
      <c r="AH13" s="157"/>
      <c r="AI13" s="157"/>
    </row>
    <row r="14" spans="1:35" s="6" customFormat="1" ht="12" customHeight="1">
      <c r="A14" s="146"/>
      <c r="B14" s="146"/>
      <c r="C14" s="146"/>
      <c r="D14" s="146"/>
      <c r="E14" s="146"/>
      <c r="F14" s="47"/>
      <c r="G14" s="48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147"/>
      <c r="AG14" s="147"/>
      <c r="AH14" s="147"/>
      <c r="AI14" s="147"/>
    </row>
    <row r="15" spans="1:35" s="13" customFormat="1" ht="48">
      <c r="A15" s="9">
        <v>1</v>
      </c>
      <c r="B15" s="10" t="s">
        <v>89</v>
      </c>
      <c r="C15" s="11" t="s">
        <v>112</v>
      </c>
      <c r="D15" s="12" t="s">
        <v>113</v>
      </c>
      <c r="E15" s="11" t="s">
        <v>114</v>
      </c>
      <c r="F15" s="12"/>
      <c r="G15" s="64"/>
      <c r="H15" s="66">
        <v>1</v>
      </c>
      <c r="I15" s="66">
        <v>1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141"/>
      <c r="AG15" s="142"/>
      <c r="AH15" s="142"/>
      <c r="AI15" s="142"/>
    </row>
    <row r="16" spans="1:35" s="14" customFormat="1" ht="120">
      <c r="A16" s="9">
        <f>A15+1</f>
        <v>2</v>
      </c>
      <c r="B16" s="10" t="s">
        <v>90</v>
      </c>
      <c r="C16" s="11" t="s">
        <v>112</v>
      </c>
      <c r="D16" s="12" t="s">
        <v>113</v>
      </c>
      <c r="E16" s="11" t="s">
        <v>115</v>
      </c>
      <c r="F16" s="12"/>
      <c r="G16" s="64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>
        <v>1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143"/>
      <c r="AG16" s="144"/>
      <c r="AH16" s="144"/>
      <c r="AI16" s="144"/>
    </row>
    <row r="17" spans="1:35" s="13" customFormat="1" ht="96">
      <c r="A17" s="9">
        <f t="shared" ref="A17:A24" si="0">A16+1</f>
        <v>3</v>
      </c>
      <c r="B17" s="61" t="s">
        <v>91</v>
      </c>
      <c r="C17" s="11" t="s">
        <v>112</v>
      </c>
      <c r="D17" s="12" t="s">
        <v>113</v>
      </c>
      <c r="E17" s="11" t="s">
        <v>116</v>
      </c>
      <c r="F17" s="12"/>
      <c r="G17" s="64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>
        <v>1</v>
      </c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>
        <v>1</v>
      </c>
      <c r="AE17" s="66"/>
      <c r="AF17" s="145"/>
      <c r="AG17" s="145"/>
      <c r="AH17" s="145"/>
      <c r="AI17" s="145"/>
    </row>
    <row r="18" spans="1:35" s="13" customFormat="1" ht="84">
      <c r="A18" s="9">
        <f t="shared" si="0"/>
        <v>4</v>
      </c>
      <c r="B18" s="62" t="s">
        <v>92</v>
      </c>
      <c r="C18" s="11" t="s">
        <v>112</v>
      </c>
      <c r="D18" s="12" t="s">
        <v>113</v>
      </c>
      <c r="E18" s="11" t="s">
        <v>117</v>
      </c>
      <c r="F18" s="12"/>
      <c r="G18" s="64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149"/>
      <c r="AG18" s="149"/>
      <c r="AH18" s="149"/>
      <c r="AI18" s="149"/>
    </row>
    <row r="19" spans="1:35" s="13" customFormat="1" ht="36">
      <c r="A19" s="9">
        <f t="shared" si="0"/>
        <v>5</v>
      </c>
      <c r="B19" s="15" t="s">
        <v>93</v>
      </c>
      <c r="C19" s="11" t="s">
        <v>112</v>
      </c>
      <c r="D19" s="12" t="s">
        <v>113</v>
      </c>
      <c r="E19" s="11"/>
      <c r="F19" s="12"/>
      <c r="G19" s="64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139"/>
      <c r="AG19" s="140"/>
      <c r="AH19" s="140"/>
      <c r="AI19" s="140"/>
    </row>
    <row r="20" spans="1:35" s="13" customFormat="1" ht="48">
      <c r="A20" s="9">
        <f t="shared" si="0"/>
        <v>6</v>
      </c>
      <c r="B20" s="62" t="s">
        <v>94</v>
      </c>
      <c r="C20" s="11" t="s">
        <v>112</v>
      </c>
      <c r="D20" s="12" t="s">
        <v>113</v>
      </c>
      <c r="E20" s="11" t="s">
        <v>118</v>
      </c>
      <c r="F20" s="12"/>
      <c r="G20" s="64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>
        <v>1</v>
      </c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136"/>
      <c r="AG20" s="137"/>
      <c r="AH20" s="137"/>
      <c r="AI20" s="137"/>
    </row>
    <row r="21" spans="1:35" s="13" customFormat="1" ht="72">
      <c r="A21" s="9">
        <f t="shared" si="0"/>
        <v>7</v>
      </c>
      <c r="B21" s="16" t="s">
        <v>95</v>
      </c>
      <c r="C21" s="11" t="s">
        <v>112</v>
      </c>
      <c r="D21" s="12" t="s">
        <v>113</v>
      </c>
      <c r="E21" s="11" t="s">
        <v>119</v>
      </c>
      <c r="F21" s="12"/>
      <c r="G21" s="64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136"/>
      <c r="AG21" s="137"/>
      <c r="AH21" s="137"/>
      <c r="AI21" s="137"/>
    </row>
    <row r="22" spans="1:35" s="13" customFormat="1" ht="24">
      <c r="A22" s="9">
        <f t="shared" si="0"/>
        <v>8</v>
      </c>
      <c r="B22" s="10" t="s">
        <v>96</v>
      </c>
      <c r="C22" s="11" t="s">
        <v>112</v>
      </c>
      <c r="D22" s="12" t="s">
        <v>113</v>
      </c>
      <c r="E22" s="11" t="s">
        <v>114</v>
      </c>
      <c r="F22" s="12"/>
      <c r="G22" s="64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>
        <v>1</v>
      </c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136"/>
      <c r="AG22" s="137"/>
      <c r="AH22" s="137"/>
      <c r="AI22" s="137"/>
    </row>
    <row r="23" spans="1:35" s="13" customFormat="1" ht="48">
      <c r="A23" s="9">
        <f t="shared" si="0"/>
        <v>9</v>
      </c>
      <c r="B23" s="63" t="s">
        <v>97</v>
      </c>
      <c r="C23" s="11" t="s">
        <v>112</v>
      </c>
      <c r="D23" s="12" t="s">
        <v>113</v>
      </c>
      <c r="E23" s="11" t="s">
        <v>119</v>
      </c>
      <c r="F23" s="12"/>
      <c r="G23" s="64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136"/>
      <c r="AG23" s="137"/>
      <c r="AH23" s="137"/>
      <c r="AI23" s="137"/>
    </row>
    <row r="24" spans="1:35" s="13" customFormat="1" ht="36">
      <c r="A24" s="9">
        <f t="shared" si="0"/>
        <v>10</v>
      </c>
      <c r="B24" s="63" t="s">
        <v>98</v>
      </c>
      <c r="C24" s="11" t="s">
        <v>112</v>
      </c>
      <c r="D24" s="12" t="s">
        <v>113</v>
      </c>
      <c r="E24" s="11" t="s">
        <v>119</v>
      </c>
      <c r="F24" s="12"/>
      <c r="G24" s="64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136"/>
      <c r="AG24" s="137"/>
      <c r="AH24" s="137"/>
      <c r="AI24" s="137"/>
    </row>
    <row r="25" spans="1:35" s="6" customFormat="1" ht="23.25" customHeight="1">
      <c r="A25" s="138"/>
      <c r="B25" s="138"/>
      <c r="C25" s="138"/>
      <c r="D25" s="138"/>
      <c r="E25" s="138"/>
      <c r="F25" s="138"/>
      <c r="G25" s="138"/>
      <c r="H25" s="135" t="s">
        <v>17</v>
      </c>
      <c r="I25" s="135"/>
      <c r="J25" s="135" t="s">
        <v>18</v>
      </c>
      <c r="K25" s="135"/>
      <c r="L25" s="135" t="s">
        <v>19</v>
      </c>
      <c r="M25" s="135"/>
      <c r="N25" s="135" t="s">
        <v>20</v>
      </c>
      <c r="O25" s="135"/>
      <c r="P25" s="135" t="s">
        <v>21</v>
      </c>
      <c r="Q25" s="135"/>
      <c r="R25" s="135" t="s">
        <v>22</v>
      </c>
      <c r="S25" s="135"/>
      <c r="T25" s="135" t="s">
        <v>23</v>
      </c>
      <c r="U25" s="135"/>
      <c r="V25" s="135" t="s">
        <v>24</v>
      </c>
      <c r="W25" s="135"/>
      <c r="X25" s="135" t="s">
        <v>25</v>
      </c>
      <c r="Y25" s="135"/>
      <c r="Z25" s="135" t="s">
        <v>26</v>
      </c>
      <c r="AA25" s="135"/>
      <c r="AB25" s="135" t="s">
        <v>27</v>
      </c>
      <c r="AC25" s="135"/>
      <c r="AD25" s="135" t="s">
        <v>28</v>
      </c>
      <c r="AE25" s="135"/>
      <c r="AF25" s="138" t="s">
        <v>32</v>
      </c>
      <c r="AG25" s="138"/>
      <c r="AH25" s="138" t="s">
        <v>33</v>
      </c>
      <c r="AI25" s="138"/>
    </row>
    <row r="26" spans="1:35" s="6" customFormat="1" ht="18" customHeight="1">
      <c r="A26" s="132" t="s">
        <v>34</v>
      </c>
      <c r="B26" s="132"/>
      <c r="C26" s="132"/>
      <c r="D26" s="132"/>
      <c r="E26" s="132"/>
      <c r="F26" s="132"/>
      <c r="G26" s="132"/>
      <c r="H26" s="17">
        <f t="shared" ref="H26:AE26" si="1">SUM(H14:H24)</f>
        <v>1</v>
      </c>
      <c r="I26" s="17">
        <f t="shared" si="1"/>
        <v>1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  <c r="N26" s="17">
        <f t="shared" si="1"/>
        <v>0</v>
      </c>
      <c r="O26" s="17">
        <f t="shared" si="1"/>
        <v>0</v>
      </c>
      <c r="P26" s="17">
        <f t="shared" si="1"/>
        <v>0</v>
      </c>
      <c r="Q26" s="17">
        <f t="shared" si="1"/>
        <v>0</v>
      </c>
      <c r="R26" s="17">
        <f t="shared" si="1"/>
        <v>4</v>
      </c>
      <c r="S26" s="17">
        <f t="shared" si="1"/>
        <v>0</v>
      </c>
      <c r="T26" s="17">
        <f t="shared" si="1"/>
        <v>0</v>
      </c>
      <c r="U26" s="17">
        <f t="shared" si="1"/>
        <v>0</v>
      </c>
      <c r="V26" s="17">
        <f t="shared" si="1"/>
        <v>0</v>
      </c>
      <c r="W26" s="17">
        <f t="shared" si="1"/>
        <v>0</v>
      </c>
      <c r="X26" s="17">
        <f t="shared" si="1"/>
        <v>0</v>
      </c>
      <c r="Y26" s="17">
        <f t="shared" si="1"/>
        <v>0</v>
      </c>
      <c r="Z26" s="17">
        <f t="shared" si="1"/>
        <v>0</v>
      </c>
      <c r="AA26" s="17">
        <f t="shared" si="1"/>
        <v>0</v>
      </c>
      <c r="AB26" s="17">
        <f t="shared" si="1"/>
        <v>0</v>
      </c>
      <c r="AC26" s="17">
        <f t="shared" si="1"/>
        <v>0</v>
      </c>
      <c r="AD26" s="17">
        <f t="shared" si="1"/>
        <v>1</v>
      </c>
      <c r="AE26" s="17">
        <f t="shared" si="1"/>
        <v>0</v>
      </c>
      <c r="AF26" s="133">
        <f>H26+J26+L26+N26+P26+R26+T26+V26+X26+Z26+AB26+AD26</f>
        <v>6</v>
      </c>
      <c r="AG26" s="134"/>
      <c r="AH26" s="133">
        <f>I26+K26+M26+O26+Q26+S26+U26+W26+Y26+AA26+AC26+AE26</f>
        <v>1</v>
      </c>
      <c r="AI26" s="133"/>
    </row>
    <row r="27" spans="1:35" s="6" customFormat="1" ht="18" customHeight="1">
      <c r="A27" s="132" t="s">
        <v>35</v>
      </c>
      <c r="B27" s="132"/>
      <c r="C27" s="132"/>
      <c r="D27" s="132"/>
      <c r="E27" s="132"/>
      <c r="F27" s="132"/>
      <c r="G27" s="132"/>
      <c r="H27" s="127">
        <f>IFERROR(H26/I26,0)</f>
        <v>1</v>
      </c>
      <c r="I27" s="127"/>
      <c r="J27" s="127">
        <f t="shared" ref="J27" si="2">IFERROR(J26/K26,0)</f>
        <v>0</v>
      </c>
      <c r="K27" s="127"/>
      <c r="L27" s="127">
        <f t="shared" ref="L27" si="3">IFERROR(L26/M26,0)</f>
        <v>0</v>
      </c>
      <c r="M27" s="127"/>
      <c r="N27" s="127">
        <f t="shared" ref="N27" si="4">IFERROR(N26/O26,0)</f>
        <v>0</v>
      </c>
      <c r="O27" s="127"/>
      <c r="P27" s="127">
        <f t="shared" ref="P27" si="5">IFERROR(P26/Q26,0)</f>
        <v>0</v>
      </c>
      <c r="Q27" s="127"/>
      <c r="R27" s="127">
        <f t="shared" ref="R27" si="6">IFERROR(R26/S26,0)</f>
        <v>0</v>
      </c>
      <c r="S27" s="127"/>
      <c r="T27" s="127">
        <f t="shared" ref="T27" si="7">IFERROR(T26/U26,0)</f>
        <v>0</v>
      </c>
      <c r="U27" s="127"/>
      <c r="V27" s="127">
        <f t="shared" ref="V27" si="8">IFERROR(V26/W26,0)</f>
        <v>0</v>
      </c>
      <c r="W27" s="127"/>
      <c r="X27" s="127">
        <f t="shared" ref="X27" si="9">IFERROR(X26/Y26,0)</f>
        <v>0</v>
      </c>
      <c r="Y27" s="127"/>
      <c r="Z27" s="127">
        <f t="shared" ref="Z27" si="10">IFERROR(Z26/AA26,0)</f>
        <v>0</v>
      </c>
      <c r="AA27" s="127"/>
      <c r="AB27" s="127">
        <f t="shared" ref="AB27" si="11">IFERROR(AB26/AC26,0)</f>
        <v>0</v>
      </c>
      <c r="AC27" s="127"/>
      <c r="AD27" s="127">
        <f>AE26/AD26</f>
        <v>0</v>
      </c>
      <c r="AE27" s="127"/>
      <c r="AF27" s="128">
        <f>SUM(H27:AE27)/4</f>
        <v>0.25</v>
      </c>
      <c r="AG27" s="128"/>
      <c r="AH27" s="128"/>
      <c r="AI27" s="128"/>
    </row>
    <row r="28" spans="1:35" s="18" customFormat="1" ht="35.25" customHeight="1" outlineLevel="1">
      <c r="A28" s="129"/>
      <c r="B28" s="130"/>
      <c r="C28" s="131"/>
      <c r="D28" s="129"/>
      <c r="E28" s="130"/>
      <c r="F28" s="130"/>
      <c r="G28" s="131"/>
      <c r="H28" s="129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1"/>
      <c r="Z28" s="129"/>
      <c r="AA28" s="130"/>
      <c r="AB28" s="130"/>
      <c r="AC28" s="130"/>
      <c r="AD28" s="130"/>
      <c r="AE28" s="130"/>
      <c r="AF28" s="130"/>
      <c r="AG28" s="130"/>
      <c r="AH28" s="130"/>
      <c r="AI28" s="131"/>
    </row>
    <row r="29" spans="1:35" s="19" customFormat="1" ht="13" outlineLevel="2">
      <c r="A29" s="113" t="s">
        <v>53</v>
      </c>
      <c r="B29" s="114"/>
      <c r="C29" s="115"/>
      <c r="D29" s="113" t="s">
        <v>54</v>
      </c>
      <c r="E29" s="114"/>
      <c r="F29" s="114"/>
      <c r="G29" s="115"/>
      <c r="H29" s="113" t="s">
        <v>52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5"/>
      <c r="Z29" s="113" t="s">
        <v>36</v>
      </c>
      <c r="AA29" s="114"/>
      <c r="AB29" s="114"/>
      <c r="AC29" s="114"/>
      <c r="AD29" s="114"/>
      <c r="AE29" s="114"/>
      <c r="AF29" s="114"/>
      <c r="AG29" s="114"/>
      <c r="AH29" s="114"/>
      <c r="AI29" s="115"/>
    </row>
    <row r="30" spans="1:35" s="19" customFormat="1" ht="9" customHeight="1" outlineLevel="1">
      <c r="A30" s="20"/>
      <c r="B30" s="20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s="22" customFormat="1" ht="15" customHeight="1">
      <c r="A31" s="116" t="s">
        <v>37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</row>
    <row r="32" spans="1:35" s="23" customFormat="1" ht="23.25" customHeight="1">
      <c r="A32" s="117" t="s">
        <v>38</v>
      </c>
      <c r="B32" s="118"/>
      <c r="C32" s="118"/>
      <c r="D32" s="118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1" t="s">
        <v>39</v>
      </c>
      <c r="AB32" s="121"/>
      <c r="AC32" s="121"/>
      <c r="AD32" s="121"/>
      <c r="AE32" s="121"/>
      <c r="AF32" s="121"/>
      <c r="AG32" s="121"/>
      <c r="AH32" s="121"/>
      <c r="AI32" s="121"/>
    </row>
    <row r="33" spans="1:35" s="24" customFormat="1" ht="18" customHeight="1">
      <c r="A33" s="122" t="s">
        <v>40</v>
      </c>
      <c r="B33" s="123"/>
      <c r="C33" s="123"/>
      <c r="D33" s="123"/>
      <c r="E33" s="124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5" t="s">
        <v>41</v>
      </c>
      <c r="AB33" s="125"/>
      <c r="AC33" s="125"/>
      <c r="AD33" s="125"/>
      <c r="AE33" s="125"/>
      <c r="AF33" s="125"/>
      <c r="AG33" s="125"/>
      <c r="AH33" s="125"/>
      <c r="AI33" s="125"/>
    </row>
    <row r="34" spans="1:35" s="26" customFormat="1" ht="47.25" customHeight="1">
      <c r="A34" s="109" t="s">
        <v>42</v>
      </c>
      <c r="B34" s="109"/>
      <c r="C34" s="25" t="s">
        <v>43</v>
      </c>
      <c r="D34" s="25" t="s">
        <v>44</v>
      </c>
      <c r="E34" s="25" t="s">
        <v>45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10" t="s">
        <v>120</v>
      </c>
      <c r="AB34" s="110"/>
      <c r="AC34" s="110"/>
      <c r="AD34" s="110"/>
      <c r="AE34" s="110"/>
      <c r="AF34" s="110"/>
      <c r="AG34" s="110"/>
      <c r="AH34" s="110"/>
      <c r="AI34" s="110"/>
    </row>
    <row r="35" spans="1:35" s="26" customFormat="1" ht="24" customHeight="1">
      <c r="A35" s="111" t="s">
        <v>46</v>
      </c>
      <c r="B35" s="111"/>
      <c r="C35" s="27">
        <f>H26+J26+L26</f>
        <v>1</v>
      </c>
      <c r="D35" s="27">
        <f>I26+K26+M26</f>
        <v>1</v>
      </c>
      <c r="E35" s="28">
        <f>IFERROR(D35/C35,0)</f>
        <v>1</v>
      </c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12" t="s">
        <v>121</v>
      </c>
      <c r="AB35" s="112"/>
      <c r="AC35" s="112"/>
      <c r="AD35" s="112"/>
      <c r="AE35" s="112"/>
      <c r="AF35" s="112"/>
      <c r="AG35" s="112"/>
      <c r="AH35" s="112"/>
      <c r="AI35" s="112"/>
    </row>
    <row r="36" spans="1:35" s="26" customFormat="1" ht="24" customHeight="1">
      <c r="A36" s="111" t="s">
        <v>47</v>
      </c>
      <c r="B36" s="111"/>
      <c r="C36" s="27">
        <f>N26+P26+R26</f>
        <v>4</v>
      </c>
      <c r="D36" s="27">
        <f>O26+Q26+S26</f>
        <v>0</v>
      </c>
      <c r="E36" s="28">
        <f>IFERROR(D36/C36,0)</f>
        <v>0</v>
      </c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12"/>
      <c r="AB36" s="112"/>
      <c r="AC36" s="112"/>
      <c r="AD36" s="112"/>
      <c r="AE36" s="112"/>
      <c r="AF36" s="112"/>
      <c r="AG36" s="112"/>
      <c r="AH36" s="112"/>
      <c r="AI36" s="112"/>
    </row>
    <row r="37" spans="1:35" s="26" customFormat="1" ht="24" customHeight="1">
      <c r="A37" s="111" t="s">
        <v>48</v>
      </c>
      <c r="B37" s="111"/>
      <c r="C37" s="27">
        <f>T26+V26+X26</f>
        <v>0</v>
      </c>
      <c r="D37" s="27">
        <f>U26+W26+Y26</f>
        <v>0</v>
      </c>
      <c r="E37" s="28">
        <f>IFERROR(D37/C37,0)</f>
        <v>0</v>
      </c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12" t="s">
        <v>122</v>
      </c>
      <c r="AB37" s="112"/>
      <c r="AC37" s="112"/>
      <c r="AD37" s="112"/>
      <c r="AE37" s="112"/>
      <c r="AF37" s="112"/>
      <c r="AG37" s="112"/>
      <c r="AH37" s="112"/>
      <c r="AI37" s="112"/>
    </row>
    <row r="38" spans="1:35" s="26" customFormat="1" ht="24" customHeight="1">
      <c r="A38" s="111" t="s">
        <v>49</v>
      </c>
      <c r="B38" s="111"/>
      <c r="C38" s="27">
        <f>Z26+AB26+AD26</f>
        <v>1</v>
      </c>
      <c r="D38" s="27">
        <f>AA26+AC26+AE26</f>
        <v>0</v>
      </c>
      <c r="E38" s="28">
        <f>IFERROR(D38/C38,0)</f>
        <v>0</v>
      </c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12"/>
      <c r="AB38" s="112"/>
      <c r="AC38" s="112"/>
      <c r="AD38" s="112"/>
      <c r="AE38" s="112"/>
      <c r="AF38" s="112"/>
      <c r="AG38" s="112"/>
      <c r="AH38" s="112"/>
      <c r="AI38" s="112"/>
    </row>
    <row r="39" spans="1:35" s="26" customFormat="1" ht="24" customHeight="1">
      <c r="A39" s="126" t="s">
        <v>34</v>
      </c>
      <c r="B39" s="126"/>
      <c r="C39" s="27">
        <f>SUM(C35:C38)</f>
        <v>6</v>
      </c>
      <c r="D39" s="27">
        <f>SUM(D35:D38)</f>
        <v>1</v>
      </c>
      <c r="E39" s="28">
        <f>IFERROR(D39/C39,0)</f>
        <v>0.16666666666666666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10" t="s">
        <v>123</v>
      </c>
      <c r="AB39" s="110"/>
      <c r="AC39" s="110"/>
      <c r="AD39" s="110"/>
      <c r="AE39" s="110"/>
      <c r="AF39" s="110"/>
      <c r="AG39" s="110"/>
      <c r="AH39" s="110"/>
      <c r="AI39" s="110"/>
    </row>
    <row r="40" spans="1:35" ht="10.5" customHeight="1">
      <c r="AC40" s="96"/>
      <c r="AD40" s="96"/>
      <c r="AE40" s="96"/>
      <c r="AF40" s="96"/>
      <c r="AG40" s="96"/>
      <c r="AH40" s="96"/>
      <c r="AI40" s="97"/>
    </row>
    <row r="41" spans="1:35" s="6" customFormat="1" ht="12" customHeight="1">
      <c r="A41" s="98" t="s">
        <v>50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</row>
    <row r="42" spans="1:35" s="3" customFormat="1" ht="15" customHeight="1">
      <c r="A42" s="99" t="s">
        <v>13</v>
      </c>
      <c r="B42" s="99"/>
      <c r="C42" s="99"/>
      <c r="D42" s="100" t="s">
        <v>14</v>
      </c>
      <c r="E42" s="101"/>
      <c r="F42" s="102" t="s">
        <v>17</v>
      </c>
      <c r="G42" s="103"/>
      <c r="H42" s="102" t="s">
        <v>18</v>
      </c>
      <c r="I42" s="103"/>
      <c r="J42" s="102" t="s">
        <v>19</v>
      </c>
      <c r="K42" s="103"/>
      <c r="L42" s="102" t="s">
        <v>20</v>
      </c>
      <c r="M42" s="103"/>
      <c r="N42" s="102" t="s">
        <v>21</v>
      </c>
      <c r="O42" s="103"/>
      <c r="P42" s="102" t="s">
        <v>22</v>
      </c>
      <c r="Q42" s="103"/>
      <c r="R42" s="102" t="s">
        <v>23</v>
      </c>
      <c r="S42" s="103"/>
      <c r="T42" s="102" t="s">
        <v>24</v>
      </c>
      <c r="U42" s="103"/>
      <c r="V42" s="102" t="s">
        <v>25</v>
      </c>
      <c r="W42" s="103"/>
      <c r="X42" s="102" t="s">
        <v>26</v>
      </c>
      <c r="Y42" s="103"/>
      <c r="Z42" s="102" t="s">
        <v>27</v>
      </c>
      <c r="AA42" s="103"/>
      <c r="AB42" s="102" t="s">
        <v>28</v>
      </c>
      <c r="AC42" s="103"/>
      <c r="AD42" s="106" t="s">
        <v>51</v>
      </c>
      <c r="AE42" s="107"/>
      <c r="AF42" s="107"/>
      <c r="AG42" s="107"/>
      <c r="AH42" s="107"/>
      <c r="AI42" s="108"/>
    </row>
    <row r="43" spans="1:35" s="3" customFormat="1" ht="62" customHeight="1">
      <c r="A43" s="94" t="s">
        <v>13</v>
      </c>
      <c r="B43" s="95"/>
      <c r="C43" s="67" t="s">
        <v>14</v>
      </c>
      <c r="D43" s="104" t="s">
        <v>124</v>
      </c>
      <c r="E43" s="105"/>
      <c r="F43" s="79" t="s">
        <v>17</v>
      </c>
      <c r="G43" s="79"/>
      <c r="H43" s="79" t="s">
        <v>18</v>
      </c>
      <c r="I43" s="79"/>
      <c r="J43" s="79" t="s">
        <v>19</v>
      </c>
      <c r="K43" s="79"/>
      <c r="L43" s="79" t="s">
        <v>20</v>
      </c>
      <c r="M43" s="79"/>
      <c r="N43" s="79" t="s">
        <v>21</v>
      </c>
      <c r="O43" s="79"/>
      <c r="P43" s="79" t="s">
        <v>22</v>
      </c>
      <c r="Q43" s="79"/>
      <c r="R43" s="79" t="s">
        <v>23</v>
      </c>
      <c r="S43" s="79"/>
      <c r="T43" s="79" t="s">
        <v>24</v>
      </c>
      <c r="U43" s="79"/>
      <c r="V43" s="79" t="s">
        <v>25</v>
      </c>
      <c r="W43" s="79"/>
      <c r="X43" s="79" t="s">
        <v>26</v>
      </c>
      <c r="Y43" s="79"/>
      <c r="Z43" s="79" t="s">
        <v>27</v>
      </c>
      <c r="AA43" s="79"/>
      <c r="AB43" s="79" t="s">
        <v>28</v>
      </c>
      <c r="AC43" s="79"/>
      <c r="AD43" s="80" t="s">
        <v>51</v>
      </c>
      <c r="AE43" s="80"/>
      <c r="AF43" s="80"/>
      <c r="AG43" s="80"/>
      <c r="AH43" s="80"/>
      <c r="AI43" s="80"/>
    </row>
    <row r="44" spans="1:35" s="4" customFormat="1" ht="62" customHeight="1">
      <c r="A44" s="87" t="s">
        <v>129</v>
      </c>
      <c r="B44" s="88"/>
      <c r="C44" s="68" t="s">
        <v>112</v>
      </c>
      <c r="D44" s="69">
        <v>0</v>
      </c>
      <c r="E44" s="69">
        <f>M44+Y44</f>
        <v>2</v>
      </c>
      <c r="F44" s="69">
        <v>0</v>
      </c>
      <c r="G44" s="69">
        <f>I21</f>
        <v>0</v>
      </c>
      <c r="H44" s="69">
        <v>0</v>
      </c>
      <c r="I44" s="69">
        <f>K21</f>
        <v>0</v>
      </c>
      <c r="J44" s="69">
        <f>SUM(J27:J37)</f>
        <v>0</v>
      </c>
      <c r="K44" s="69">
        <f>M21</f>
        <v>0</v>
      </c>
      <c r="L44" s="69">
        <v>0</v>
      </c>
      <c r="M44" s="69">
        <v>1</v>
      </c>
      <c r="N44" s="69">
        <v>0</v>
      </c>
      <c r="O44" s="69">
        <f>Q21</f>
        <v>0</v>
      </c>
      <c r="P44" s="69">
        <v>0</v>
      </c>
      <c r="Q44" s="69">
        <f>S21</f>
        <v>0</v>
      </c>
      <c r="R44" s="69">
        <v>0</v>
      </c>
      <c r="S44" s="69">
        <v>0</v>
      </c>
      <c r="T44" s="69">
        <v>0</v>
      </c>
      <c r="U44" s="69">
        <f>W21</f>
        <v>0</v>
      </c>
      <c r="V44" s="69"/>
      <c r="W44" s="69">
        <f>Y21</f>
        <v>0</v>
      </c>
      <c r="X44" s="69">
        <v>0</v>
      </c>
      <c r="Y44" s="69">
        <v>1</v>
      </c>
      <c r="Z44" s="69">
        <v>0</v>
      </c>
      <c r="AA44" s="69">
        <f>AC21</f>
        <v>0</v>
      </c>
      <c r="AB44" s="70">
        <v>0</v>
      </c>
      <c r="AC44" s="70">
        <f>AE21</f>
        <v>0</v>
      </c>
      <c r="AD44" s="74" t="s">
        <v>125</v>
      </c>
      <c r="AE44" s="74"/>
      <c r="AF44" s="74"/>
      <c r="AG44" s="74"/>
      <c r="AH44" s="74"/>
      <c r="AI44" s="74"/>
    </row>
    <row r="45" spans="1:35" s="19" customFormat="1" ht="62" customHeight="1">
      <c r="A45" s="87" t="s">
        <v>130</v>
      </c>
      <c r="B45" s="88"/>
      <c r="C45" s="68" t="s">
        <v>112</v>
      </c>
      <c r="D45" s="81">
        <f>D44/E44</f>
        <v>0</v>
      </c>
      <c r="E45" s="82"/>
      <c r="F45" s="81" t="str">
        <f>IFERROR((F44/G44),"0")</f>
        <v>0</v>
      </c>
      <c r="G45" s="82"/>
      <c r="H45" s="81" t="str">
        <f>IFERROR((H44/I44),"0")</f>
        <v>0</v>
      </c>
      <c r="I45" s="82"/>
      <c r="J45" s="81" t="str">
        <f>IFERROR((J44/K44),"0")</f>
        <v>0</v>
      </c>
      <c r="K45" s="82"/>
      <c r="L45" s="81">
        <f>IFERROR((L44/M44),"0")</f>
        <v>0</v>
      </c>
      <c r="M45" s="82"/>
      <c r="N45" s="81" t="str">
        <f>IFERROR((N44/O44),"0")</f>
        <v>0</v>
      </c>
      <c r="O45" s="82"/>
      <c r="P45" s="81" t="str">
        <f>IFERROR((P44/Q44),"0")</f>
        <v>0</v>
      </c>
      <c r="Q45" s="82"/>
      <c r="R45" s="81" t="str">
        <f>IFERROR((R44/S44),"0")</f>
        <v>0</v>
      </c>
      <c r="S45" s="82"/>
      <c r="T45" s="81" t="str">
        <f>IFERROR((T44/U44),"0")</f>
        <v>0</v>
      </c>
      <c r="U45" s="82"/>
      <c r="V45" s="81" t="str">
        <f>IFERROR((V44/W44),"0")</f>
        <v>0</v>
      </c>
      <c r="W45" s="82"/>
      <c r="X45" s="81">
        <f>IFERROR((X44/Y44),"0")</f>
        <v>0</v>
      </c>
      <c r="Y45" s="82"/>
      <c r="Z45" s="81" t="str">
        <f>IFERROR((Z44/AA44),"0")</f>
        <v>0</v>
      </c>
      <c r="AA45" s="82"/>
      <c r="AB45" s="81" t="str">
        <f>IFERROR((AB44/AC44),"0")</f>
        <v>0</v>
      </c>
      <c r="AC45" s="82"/>
      <c r="AD45" s="74" t="s">
        <v>126</v>
      </c>
      <c r="AE45" s="74"/>
      <c r="AF45" s="74"/>
      <c r="AG45" s="74"/>
      <c r="AH45" s="74"/>
      <c r="AI45" s="74"/>
    </row>
    <row r="46" spans="1:35" s="19" customFormat="1" ht="62" customHeight="1">
      <c r="A46" s="83" t="s">
        <v>127</v>
      </c>
      <c r="B46" s="84"/>
      <c r="C46" s="68" t="s">
        <v>112</v>
      </c>
      <c r="D46" s="85">
        <v>0</v>
      </c>
      <c r="E46" s="86"/>
      <c r="F46" s="81">
        <v>0</v>
      </c>
      <c r="G46" s="82"/>
      <c r="H46" s="81">
        <v>0</v>
      </c>
      <c r="I46" s="82"/>
      <c r="J46" s="81">
        <v>0</v>
      </c>
      <c r="K46" s="82"/>
      <c r="L46" s="81">
        <v>0</v>
      </c>
      <c r="M46" s="82"/>
      <c r="N46" s="81">
        <v>0</v>
      </c>
      <c r="O46" s="82"/>
      <c r="P46" s="81">
        <v>0</v>
      </c>
      <c r="Q46" s="82"/>
      <c r="R46" s="81">
        <v>0</v>
      </c>
      <c r="S46" s="82"/>
      <c r="T46" s="81">
        <v>0</v>
      </c>
      <c r="U46" s="82"/>
      <c r="V46" s="81">
        <v>0</v>
      </c>
      <c r="W46" s="82"/>
      <c r="X46" s="81">
        <v>0</v>
      </c>
      <c r="Y46" s="82"/>
      <c r="Z46" s="81">
        <v>0</v>
      </c>
      <c r="AA46" s="82"/>
      <c r="AB46" s="81">
        <v>0</v>
      </c>
      <c r="AC46" s="82"/>
      <c r="AD46" s="74" t="s">
        <v>128</v>
      </c>
      <c r="AE46" s="74"/>
      <c r="AF46" s="74"/>
      <c r="AG46" s="74"/>
      <c r="AH46" s="74"/>
      <c r="AI46" s="74"/>
    </row>
    <row r="47" spans="1:35" ht="37" customHeight="1">
      <c r="AD47" s="75" t="s">
        <v>131</v>
      </c>
      <c r="AE47" s="75"/>
      <c r="AF47" s="75"/>
      <c r="AG47" s="75"/>
      <c r="AH47" s="75"/>
      <c r="AI47" s="75"/>
    </row>
    <row r="48" spans="1:35" ht="37" customHeight="1">
      <c r="AD48" s="74" t="s">
        <v>132</v>
      </c>
      <c r="AE48" s="74"/>
      <c r="AF48" s="74"/>
      <c r="AG48" s="74"/>
      <c r="AH48" s="74"/>
      <c r="AI48" s="74"/>
    </row>
    <row r="49" spans="1:35" ht="37" customHeight="1">
      <c r="AD49" s="74" t="s">
        <v>133</v>
      </c>
      <c r="AE49" s="74"/>
      <c r="AF49" s="74"/>
      <c r="AG49" s="74"/>
      <c r="AH49" s="74"/>
      <c r="AI49" s="74"/>
    </row>
    <row r="50" spans="1:35" ht="37" customHeight="1">
      <c r="AD50" s="74" t="s">
        <v>134</v>
      </c>
      <c r="AE50" s="74"/>
      <c r="AF50" s="74"/>
      <c r="AG50" s="74"/>
      <c r="AH50" s="74"/>
      <c r="AI50" s="74"/>
    </row>
    <row r="51" spans="1:35" ht="37" customHeight="1">
      <c r="AD51" s="74" t="s">
        <v>135</v>
      </c>
      <c r="AE51" s="74"/>
      <c r="AF51" s="74"/>
      <c r="AG51" s="74"/>
      <c r="AH51" s="74"/>
      <c r="AI51" s="74"/>
    </row>
    <row r="52" spans="1:35" ht="37" customHeight="1">
      <c r="AD52" s="74" t="s">
        <v>136</v>
      </c>
      <c r="AE52" s="74"/>
      <c r="AF52" s="74"/>
      <c r="AG52" s="74"/>
      <c r="AH52" s="74"/>
      <c r="AI52" s="74"/>
    </row>
    <row r="53" spans="1:35" ht="37" customHeight="1">
      <c r="AD53" s="75" t="s">
        <v>137</v>
      </c>
      <c r="AE53" s="75"/>
      <c r="AF53" s="75"/>
      <c r="AG53" s="75"/>
      <c r="AH53" s="75"/>
      <c r="AI53" s="75"/>
    </row>
    <row r="54" spans="1:35" ht="37" customHeight="1">
      <c r="AD54" s="74" t="s">
        <v>138</v>
      </c>
      <c r="AE54" s="74"/>
      <c r="AF54" s="74"/>
      <c r="AG54" s="74"/>
      <c r="AH54" s="74"/>
      <c r="AI54" s="74"/>
    </row>
    <row r="55" spans="1:35" ht="37" customHeight="1">
      <c r="AD55" s="74" t="s">
        <v>139</v>
      </c>
      <c r="AE55" s="74"/>
      <c r="AF55" s="74"/>
      <c r="AG55" s="74"/>
      <c r="AH55" s="74"/>
      <c r="AI55" s="74"/>
    </row>
    <row r="56" spans="1:35" s="6" customFormat="1" ht="12" customHeight="1">
      <c r="A56" s="76" t="s">
        <v>50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</row>
    <row r="57" spans="1:35" s="3" customFormat="1" ht="15" customHeight="1">
      <c r="A57" s="77" t="s">
        <v>13</v>
      </c>
      <c r="B57" s="77"/>
      <c r="C57" s="77"/>
      <c r="D57" s="78" t="s">
        <v>14</v>
      </c>
      <c r="E57" s="78"/>
      <c r="F57" s="79" t="s">
        <v>17</v>
      </c>
      <c r="G57" s="79"/>
      <c r="H57" s="79" t="s">
        <v>18</v>
      </c>
      <c r="I57" s="79"/>
      <c r="J57" s="79" t="s">
        <v>19</v>
      </c>
      <c r="K57" s="79"/>
      <c r="L57" s="79" t="s">
        <v>20</v>
      </c>
      <c r="M57" s="79"/>
      <c r="N57" s="79" t="s">
        <v>21</v>
      </c>
      <c r="O57" s="79"/>
      <c r="P57" s="79" t="s">
        <v>22</v>
      </c>
      <c r="Q57" s="79"/>
      <c r="R57" s="79" t="s">
        <v>23</v>
      </c>
      <c r="S57" s="79"/>
      <c r="T57" s="79" t="s">
        <v>24</v>
      </c>
      <c r="U57" s="79"/>
      <c r="V57" s="79" t="s">
        <v>25</v>
      </c>
      <c r="W57" s="79"/>
      <c r="X57" s="79" t="s">
        <v>26</v>
      </c>
      <c r="Y57" s="79"/>
      <c r="Z57" s="79" t="s">
        <v>27</v>
      </c>
      <c r="AA57" s="79"/>
      <c r="AB57" s="79" t="s">
        <v>28</v>
      </c>
      <c r="AC57" s="79"/>
      <c r="AD57" s="80" t="s">
        <v>51</v>
      </c>
      <c r="AE57" s="80"/>
      <c r="AF57" s="80"/>
      <c r="AG57" s="80"/>
      <c r="AH57" s="80"/>
      <c r="AI57" s="80"/>
    </row>
    <row r="58" spans="1:35" s="3" customFormat="1" ht="101" customHeight="1">
      <c r="A58" s="71" t="s">
        <v>140</v>
      </c>
      <c r="B58" s="71"/>
      <c r="C58" s="71"/>
      <c r="D58" s="71" t="s">
        <v>52</v>
      </c>
      <c r="E58" s="71"/>
      <c r="F58" s="69">
        <v>0</v>
      </c>
      <c r="G58" s="69">
        <f>I26</f>
        <v>1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1</v>
      </c>
      <c r="Q58" s="69">
        <v>1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1</v>
      </c>
      <c r="AC58" s="69">
        <v>1</v>
      </c>
      <c r="AD58" s="72" t="s">
        <v>141</v>
      </c>
      <c r="AE58" s="73"/>
      <c r="AF58" s="73"/>
      <c r="AG58" s="73"/>
      <c r="AH58" s="73"/>
      <c r="AI58" s="73"/>
    </row>
  </sheetData>
  <mergeCells count="203">
    <mergeCell ref="A1:AA1"/>
    <mergeCell ref="AB1:AI3"/>
    <mergeCell ref="A2:AA3"/>
    <mergeCell ref="A4:B4"/>
    <mergeCell ref="D4:E4"/>
    <mergeCell ref="F4:H4"/>
    <mergeCell ref="I4:N4"/>
    <mergeCell ref="O4:AA4"/>
    <mergeCell ref="AB4:AE4"/>
    <mergeCell ref="AF4:AI4"/>
    <mergeCell ref="R9:AD9"/>
    <mergeCell ref="AE9:AI9"/>
    <mergeCell ref="A11:AI11"/>
    <mergeCell ref="A6:AI6"/>
    <mergeCell ref="A7:O7"/>
    <mergeCell ref="P7:AI7"/>
    <mergeCell ref="A8:E8"/>
    <mergeCell ref="F8:J8"/>
    <mergeCell ref="K8:Q8"/>
    <mergeCell ref="R8:AD8"/>
    <mergeCell ref="AE8:AI8"/>
    <mergeCell ref="A12:A13"/>
    <mergeCell ref="B12:B13"/>
    <mergeCell ref="C12:C13"/>
    <mergeCell ref="D12:D13"/>
    <mergeCell ref="E12:E13"/>
    <mergeCell ref="F12:G12"/>
    <mergeCell ref="A9:E9"/>
    <mergeCell ref="F9:J9"/>
    <mergeCell ref="K9:Q9"/>
    <mergeCell ref="AF18:AI18"/>
    <mergeCell ref="AF19:AI19"/>
    <mergeCell ref="AF20:AI20"/>
    <mergeCell ref="AF21:AI21"/>
    <mergeCell ref="AF22:AI22"/>
    <mergeCell ref="AF23:AI23"/>
    <mergeCell ref="AF12:AI13"/>
    <mergeCell ref="A14:E14"/>
    <mergeCell ref="AF14:AI14"/>
    <mergeCell ref="AF15:AI15"/>
    <mergeCell ref="AF16:AI16"/>
    <mergeCell ref="AF17:AI17"/>
    <mergeCell ref="T12:U12"/>
    <mergeCell ref="V12:W12"/>
    <mergeCell ref="X12:Y12"/>
    <mergeCell ref="Z12:AA12"/>
    <mergeCell ref="AB12:AC12"/>
    <mergeCell ref="AD12:AE12"/>
    <mergeCell ref="H12:I12"/>
    <mergeCell ref="J12:K12"/>
    <mergeCell ref="L12:M12"/>
    <mergeCell ref="N12:O12"/>
    <mergeCell ref="P12:Q12"/>
    <mergeCell ref="R12:S12"/>
    <mergeCell ref="X25:Y25"/>
    <mergeCell ref="Z25:AA25"/>
    <mergeCell ref="AB25:AC25"/>
    <mergeCell ref="AD25:AE25"/>
    <mergeCell ref="AF25:AG25"/>
    <mergeCell ref="AH25:AI25"/>
    <mergeCell ref="AF24:AI24"/>
    <mergeCell ref="A25:G25"/>
    <mergeCell ref="H25:I25"/>
    <mergeCell ref="J25:K25"/>
    <mergeCell ref="L25:M25"/>
    <mergeCell ref="N25:O25"/>
    <mergeCell ref="P25:Q25"/>
    <mergeCell ref="R25:S25"/>
    <mergeCell ref="T25:U25"/>
    <mergeCell ref="V25:W25"/>
    <mergeCell ref="A26:G26"/>
    <mergeCell ref="AF26:AG26"/>
    <mergeCell ref="AH26:AI26"/>
    <mergeCell ref="A27:G27"/>
    <mergeCell ref="H27:I27"/>
    <mergeCell ref="J27:K27"/>
    <mergeCell ref="L27:M27"/>
    <mergeCell ref="N27:O27"/>
    <mergeCell ref="P27:Q27"/>
    <mergeCell ref="R27:S27"/>
    <mergeCell ref="AF27:AI27"/>
    <mergeCell ref="A28:C28"/>
    <mergeCell ref="D28:G28"/>
    <mergeCell ref="H28:Y28"/>
    <mergeCell ref="Z28:AI28"/>
    <mergeCell ref="A29:C29"/>
    <mergeCell ref="D29:G29"/>
    <mergeCell ref="H29:Y29"/>
    <mergeCell ref="Z29:AI29"/>
    <mergeCell ref="T27:U27"/>
    <mergeCell ref="V27:W27"/>
    <mergeCell ref="X27:Y27"/>
    <mergeCell ref="Z27:AA27"/>
    <mergeCell ref="AB27:AC27"/>
    <mergeCell ref="AD27:AE27"/>
    <mergeCell ref="A36:B36"/>
    <mergeCell ref="A37:B37"/>
    <mergeCell ref="AA37:AI38"/>
    <mergeCell ref="A38:B38"/>
    <mergeCell ref="A39:B39"/>
    <mergeCell ref="AA39:AI39"/>
    <mergeCell ref="A31:AI31"/>
    <mergeCell ref="A32:E32"/>
    <mergeCell ref="F32:Z39"/>
    <mergeCell ref="AA32:AI32"/>
    <mergeCell ref="A33:E33"/>
    <mergeCell ref="AA33:AI33"/>
    <mergeCell ref="A34:B34"/>
    <mergeCell ref="AA34:AI34"/>
    <mergeCell ref="A35:B35"/>
    <mergeCell ref="AA35:AI36"/>
    <mergeCell ref="AC40:AI40"/>
    <mergeCell ref="A41:AI41"/>
    <mergeCell ref="A42:C42"/>
    <mergeCell ref="D42:E42"/>
    <mergeCell ref="F42:G42"/>
    <mergeCell ref="H42:I42"/>
    <mergeCell ref="J42:K42"/>
    <mergeCell ref="L42:M42"/>
    <mergeCell ref="N42:O42"/>
    <mergeCell ref="P42:Q42"/>
    <mergeCell ref="T43:U43"/>
    <mergeCell ref="V43:W43"/>
    <mergeCell ref="X43:Y43"/>
    <mergeCell ref="Z43:AA43"/>
    <mergeCell ref="AB43:AC43"/>
    <mergeCell ref="AD43:AI43"/>
    <mergeCell ref="AD42:AI42"/>
    <mergeCell ref="A43:B43"/>
    <mergeCell ref="D43:E43"/>
    <mergeCell ref="F43:G43"/>
    <mergeCell ref="H43:I43"/>
    <mergeCell ref="J43:K43"/>
    <mergeCell ref="L43:M43"/>
    <mergeCell ref="N43:O43"/>
    <mergeCell ref="P43:Q43"/>
    <mergeCell ref="R43:S43"/>
    <mergeCell ref="R42:S42"/>
    <mergeCell ref="T42:U42"/>
    <mergeCell ref="V42:W42"/>
    <mergeCell ref="X42:Y42"/>
    <mergeCell ref="Z42:AA42"/>
    <mergeCell ref="AB42:AC42"/>
    <mergeCell ref="A44:B44"/>
    <mergeCell ref="AD44:AI44"/>
    <mergeCell ref="A45:B45"/>
    <mergeCell ref="D45:E45"/>
    <mergeCell ref="F45:G45"/>
    <mergeCell ref="H45:I45"/>
    <mergeCell ref="J45:K45"/>
    <mergeCell ref="L45:M45"/>
    <mergeCell ref="N45:O45"/>
    <mergeCell ref="P45:Q45"/>
    <mergeCell ref="AD45:AI45"/>
    <mergeCell ref="A46:B46"/>
    <mergeCell ref="D46:E46"/>
    <mergeCell ref="F46:G46"/>
    <mergeCell ref="H46:I46"/>
    <mergeCell ref="J46:K46"/>
    <mergeCell ref="L46:M46"/>
    <mergeCell ref="N46:O46"/>
    <mergeCell ref="P46:Q46"/>
    <mergeCell ref="R46:S46"/>
    <mergeCell ref="R45:S45"/>
    <mergeCell ref="T45:U45"/>
    <mergeCell ref="V45:W45"/>
    <mergeCell ref="X45:Y45"/>
    <mergeCell ref="Z45:AA45"/>
    <mergeCell ref="AB45:AC45"/>
    <mergeCell ref="AD47:AI47"/>
    <mergeCell ref="AD48:AI48"/>
    <mergeCell ref="AD49:AI49"/>
    <mergeCell ref="AD50:AI50"/>
    <mergeCell ref="AD51:AI51"/>
    <mergeCell ref="AD52:AI52"/>
    <mergeCell ref="T46:U46"/>
    <mergeCell ref="V46:W46"/>
    <mergeCell ref="X46:Y46"/>
    <mergeCell ref="Z46:AA46"/>
    <mergeCell ref="AB46:AC46"/>
    <mergeCell ref="AD46:AI46"/>
    <mergeCell ref="AD53:AI53"/>
    <mergeCell ref="AD54:AI54"/>
    <mergeCell ref="AD55:AI55"/>
    <mergeCell ref="A56:AI56"/>
    <mergeCell ref="A57:C57"/>
    <mergeCell ref="D57:E57"/>
    <mergeCell ref="F57:G57"/>
    <mergeCell ref="H57:I57"/>
    <mergeCell ref="J57:K57"/>
    <mergeCell ref="L57:M57"/>
    <mergeCell ref="Z57:AA57"/>
    <mergeCell ref="AB57:AC57"/>
    <mergeCell ref="AD57:AI57"/>
    <mergeCell ref="A58:C58"/>
    <mergeCell ref="D58:E58"/>
    <mergeCell ref="AD58:AI58"/>
    <mergeCell ref="N57:O57"/>
    <mergeCell ref="P57:Q57"/>
    <mergeCell ref="R57:S57"/>
    <mergeCell ref="T57:U57"/>
    <mergeCell ref="V57:W57"/>
    <mergeCell ref="X57:Y57"/>
  </mergeCells>
  <conditionalFormatting sqref="H26:AE26">
    <cfRule type="cellIs" dxfId="47" priority="46" operator="between">
      <formula>1</formula>
      <formula>9</formula>
    </cfRule>
    <cfRule type="cellIs" dxfId="46" priority="47" stopIfTrue="1" operator="equal">
      <formula>0</formula>
    </cfRule>
    <cfRule type="cellIs" dxfId="45" priority="48" stopIfTrue="1" operator="equal">
      <formula>0</formula>
    </cfRule>
    <cfRule type="cellIs" dxfId="44" priority="49" stopIfTrue="1" operator="equal">
      <formula>0</formula>
    </cfRule>
    <cfRule type="cellIs" dxfId="43" priority="50" stopIfTrue="1" operator="equal">
      <formula>0</formula>
    </cfRule>
    <cfRule type="cellIs" dxfId="42" priority="51" stopIfTrue="1" operator="equal">
      <formula>1</formula>
    </cfRule>
  </conditionalFormatting>
  <conditionalFormatting sqref="H26:AE26">
    <cfRule type="cellIs" dxfId="41" priority="45" operator="equal">
      <formula>0</formula>
    </cfRule>
  </conditionalFormatting>
  <conditionalFormatting sqref="H26:AE26">
    <cfRule type="cellIs" dxfId="40" priority="44" stopIfTrue="1" operator="equal">
      <formula>0</formula>
    </cfRule>
  </conditionalFormatting>
  <conditionalFormatting sqref="H27 J27 L27 N27 P27 R27 T27 V27 X27 Z27 AB27 AD27">
    <cfRule type="cellIs" dxfId="39" priority="38" operator="between">
      <formula>1</formula>
      <formula>9</formula>
    </cfRule>
    <cfRule type="cellIs" dxfId="38" priority="39" stopIfTrue="1" operator="equal">
      <formula>0</formula>
    </cfRule>
    <cfRule type="cellIs" dxfId="37" priority="40" stopIfTrue="1" operator="equal">
      <formula>0</formula>
    </cfRule>
    <cfRule type="cellIs" dxfId="36" priority="41" stopIfTrue="1" operator="equal">
      <formula>0</formula>
    </cfRule>
    <cfRule type="cellIs" dxfId="35" priority="42" stopIfTrue="1" operator="equal">
      <formula>0</formula>
    </cfRule>
    <cfRule type="cellIs" dxfId="34" priority="43" stopIfTrue="1" operator="equal">
      <formula>1</formula>
    </cfRule>
  </conditionalFormatting>
  <conditionalFormatting sqref="H27 J27 L27 N27 P27 R27 T27 V27 X27 Z27 AB27 AD27">
    <cfRule type="cellIs" dxfId="33" priority="37" operator="equal">
      <formula>0</formula>
    </cfRule>
  </conditionalFormatting>
  <conditionalFormatting sqref="H27 J27 L27 N27 P27 R27 T27 V27 X27 Z27 AB27 AD27">
    <cfRule type="cellIs" dxfId="32" priority="36" stopIfTrue="1" operator="equal">
      <formula>0</formula>
    </cfRule>
  </conditionalFormatting>
  <conditionalFormatting sqref="D35:D39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{60259222-6E33-524F-BFA5-9B00D1FE9CD0}</x14:id>
        </ext>
      </extLst>
    </cfRule>
  </conditionalFormatting>
  <conditionalFormatting sqref="C35:C39">
    <cfRule type="dataBar" priority="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{A81C4513-EE9C-3440-915E-709ED2BA1C80}</x14:id>
        </ext>
      </extLst>
    </cfRule>
  </conditionalFormatting>
  <conditionalFormatting sqref="E35:E3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{1A7A0379-61A0-C64A-A9E4-72772D3374C7}</x14:id>
        </ext>
      </extLst>
    </cfRule>
  </conditionalFormatting>
  <conditionalFormatting sqref="H23:AE24 H15:AE19">
    <cfRule type="containsText" dxfId="31" priority="29" stopIfTrue="1" operator="containsText" text="R">
      <formula>NOT(ISERROR(SEARCH("R",H15)))</formula>
    </cfRule>
    <cfRule type="notContainsText" dxfId="30" priority="31" stopIfTrue="1" operator="notContains" text="1">
      <formula>ISERROR(SEARCH("1",H15))</formula>
    </cfRule>
  </conditionalFormatting>
  <conditionalFormatting sqref="H23:H24 J23:J24 L23:L24 N23:N24 P23:P24 R23:R24 T23:T24 V23:V24 X23:X24 Z23:Z24 AB23:AB24 AD23:AD24 H15:H19 J15:J19 L16:L19 N16:N19 P16:P19 R16:R19 T16:T19 V16:V19 X16:X19 Z16:Z19 AB16:AB19 AD16:AD19">
    <cfRule type="cellIs" dxfId="29" priority="32" stopIfTrue="1" operator="equal">
      <formula>1</formula>
    </cfRule>
  </conditionalFormatting>
  <conditionalFormatting sqref="I23:I24 K23:K24 M23:M24 O23:O24 Q23:Q24 S23:S24 U23:U24 W23:W24 Y23:Y24 AA23:AA24 AC23:AC24 AE23:AE24 I15:I19 K15:K19 M15:M19 O15:O19 Q15:Q19 S15:S19 U15:U19 W15:W19 Y15:Y19 AA15:AA19 AC15:AC19 AE15:AE19">
    <cfRule type="cellIs" dxfId="28" priority="30" stopIfTrue="1" operator="equal">
      <formula>1</formula>
    </cfRule>
  </conditionalFormatting>
  <conditionalFormatting sqref="H20:AE22">
    <cfRule type="containsText" dxfId="27" priority="25" stopIfTrue="1" operator="containsText" text="R">
      <formula>NOT(ISERROR(SEARCH("R",H20)))</formula>
    </cfRule>
    <cfRule type="notContainsText" dxfId="26" priority="27" stopIfTrue="1" operator="notContains" text="1">
      <formula>ISERROR(SEARCH("1",H20))</formula>
    </cfRule>
  </conditionalFormatting>
  <conditionalFormatting sqref="H20:H22 J20:J22 L20:L22 N20:N22 P20:P22 R20:R22 T20:T22 V20:V22 X20:X22 Z20:Z22 AB20:AB22 AD20:AD22">
    <cfRule type="cellIs" dxfId="25" priority="28" stopIfTrue="1" operator="equal">
      <formula>1</formula>
    </cfRule>
  </conditionalFormatting>
  <conditionalFormatting sqref="I20:I22 K20:K22 M20:M22 O20:O22 Q20:Q22 S20:S22 U20:U22 W20:W22 Y20:Y22 AA20:AA22 AC20:AC22 AE20:AE22">
    <cfRule type="cellIs" dxfId="24" priority="26" stopIfTrue="1" operator="equal">
      <formula>1</formula>
    </cfRule>
  </conditionalFormatting>
  <conditionalFormatting sqref="F45:F46 H45:H46 J45:J46 N45:N46 R45:R46 V45:V46 Z45:Z46 L45:L46 P45:P46 T45:T46 X45:X46 AB45:AB46 D44:AA44">
    <cfRule type="cellIs" dxfId="23" priority="19" operator="between">
      <formula>1</formula>
      <formula>9</formula>
    </cfRule>
    <cfRule type="cellIs" dxfId="22" priority="20" stopIfTrue="1" operator="equal">
      <formula>0</formula>
    </cfRule>
    <cfRule type="cellIs" dxfId="21" priority="21" stopIfTrue="1" operator="equal">
      <formula>0</formula>
    </cfRule>
    <cfRule type="cellIs" dxfId="20" priority="22" stopIfTrue="1" operator="equal">
      <formula>0</formula>
    </cfRule>
    <cfRule type="cellIs" dxfId="19" priority="23" stopIfTrue="1" operator="equal">
      <formula>0</formula>
    </cfRule>
    <cfRule type="cellIs" dxfId="18" priority="24" stopIfTrue="1" operator="equal">
      <formula>1</formula>
    </cfRule>
  </conditionalFormatting>
  <conditionalFormatting sqref="F45:F46 H45:H46 J45:J46 N45:N46 R45:R46 V45:V46 Z45:Z46 L45:L46 P45:P46 T45:T46 X45:X46 AB45:AB46 D44:AA44">
    <cfRule type="cellIs" dxfId="17" priority="18" operator="equal">
      <formula>0</formula>
    </cfRule>
  </conditionalFormatting>
  <conditionalFormatting sqref="F45:F46 H45:H46 J45:J46 N45:N46 R45:R46 V45:V46 Z45:Z46 L45:L46 P45:P46 T45:T46 X45:X46 AB45:AB46 D44:AA44">
    <cfRule type="cellIs" dxfId="16" priority="17" stopIfTrue="1" operator="equal">
      <formula>0</formula>
    </cfRule>
  </conditionalFormatting>
  <conditionalFormatting sqref="D45">
    <cfRule type="cellIs" dxfId="15" priority="11" operator="between">
      <formula>1</formula>
      <formula>9</formula>
    </cfRule>
    <cfRule type="cellIs" dxfId="14" priority="12" stopIfTrue="1" operator="equal">
      <formula>0</formula>
    </cfRule>
    <cfRule type="cellIs" dxfId="13" priority="13" stopIfTrue="1" operator="equal">
      <formula>0</formula>
    </cfRule>
    <cfRule type="cellIs" dxfId="12" priority="14" stopIfTrue="1" operator="equal">
      <formula>0</formula>
    </cfRule>
    <cfRule type="cellIs" dxfId="11" priority="15" stopIfTrue="1" operator="equal">
      <formula>0</formula>
    </cfRule>
    <cfRule type="cellIs" dxfId="10" priority="16" stopIfTrue="1" operator="equal">
      <formula>1</formula>
    </cfRule>
  </conditionalFormatting>
  <conditionalFormatting sqref="D45">
    <cfRule type="cellIs" dxfId="9" priority="10" operator="equal">
      <formula>0</formula>
    </cfRule>
  </conditionalFormatting>
  <conditionalFormatting sqref="D45">
    <cfRule type="cellIs" dxfId="8" priority="9" stopIfTrue="1" operator="equal">
      <formula>0</formula>
    </cfRule>
  </conditionalFormatting>
  <conditionalFormatting sqref="F58:AC58">
    <cfRule type="cellIs" dxfId="7" priority="3" operator="between">
      <formula>1</formula>
      <formula>9</formula>
    </cfRule>
    <cfRule type="cellIs" dxfId="6" priority="4" stopIfTrue="1" operator="equal">
      <formula>0</formula>
    </cfRule>
    <cfRule type="cellIs" dxfId="5" priority="5" stopIfTrue="1" operator="equal">
      <formula>0</formula>
    </cfRule>
    <cfRule type="cellIs" dxfId="4" priority="6" stopIfTrue="1" operator="equal">
      <formula>0</formula>
    </cfRule>
    <cfRule type="cellIs" dxfId="3" priority="7" stopIfTrue="1" operator="equal">
      <formula>0</formula>
    </cfRule>
    <cfRule type="cellIs" dxfId="2" priority="8" stopIfTrue="1" operator="equal">
      <formula>1</formula>
    </cfRule>
  </conditionalFormatting>
  <conditionalFormatting sqref="F58:AC58">
    <cfRule type="cellIs" dxfId="1" priority="2" operator="equal">
      <formula>0</formula>
    </cfRule>
  </conditionalFormatting>
  <conditionalFormatting sqref="F58:AC58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259222-6E33-524F-BFA5-9B00D1FE9C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D35:D39</xm:sqref>
        </x14:conditionalFormatting>
        <x14:conditionalFormatting xmlns:xm="http://schemas.microsoft.com/office/excel/2006/main">
          <x14:cfRule type="dataBar" id="{A81C4513-EE9C-3440-915E-709ED2BA1C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C35:C39</xm:sqref>
        </x14:conditionalFormatting>
        <x14:conditionalFormatting xmlns:xm="http://schemas.microsoft.com/office/excel/2006/main">
          <x14:cfRule type="dataBar" id="{1A7A0379-61A0-C64A-A9E4-72772D3374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E35:E39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25"/>
  <sheetViews>
    <sheetView workbookViewId="0">
      <selection activeCell="L25" sqref="L25"/>
    </sheetView>
  </sheetViews>
  <sheetFormatPr baseColWidth="10" defaultColWidth="11.5" defaultRowHeight="15"/>
  <cols>
    <col min="1" max="1" width="3.83203125" style="29" customWidth="1"/>
    <col min="2" max="2" width="7.6640625" style="29" customWidth="1"/>
    <col min="3" max="4" width="6" style="29" customWidth="1"/>
    <col min="5" max="5" width="8.1640625" style="29" customWidth="1"/>
    <col min="6" max="8" width="6" style="29" customWidth="1"/>
    <col min="9" max="9" width="6.6640625" style="29" customWidth="1"/>
    <col min="10" max="10" width="8.5" style="29" customWidth="1"/>
    <col min="11" max="11" width="4" style="29" customWidth="1"/>
    <col min="12" max="12" width="6.33203125" style="29" customWidth="1"/>
    <col min="13" max="13" width="6.5" style="29" customWidth="1"/>
    <col min="14" max="14" width="6.6640625" style="29" customWidth="1"/>
    <col min="15" max="15" width="7.1640625" style="29" customWidth="1"/>
    <col min="16" max="20" width="5.33203125" style="29" customWidth="1"/>
    <col min="21" max="21" width="14.1640625" style="29" bestFit="1" customWidth="1"/>
    <col min="22" max="16384" width="11.5" style="29"/>
  </cols>
  <sheetData>
    <row r="1" spans="1:15" ht="18" customHeight="1">
      <c r="A1" s="158" t="s">
        <v>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9" customHeight="1">
      <c r="A2" s="5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8"/>
    </row>
    <row r="3" spans="1:15" ht="37.5" customHeight="1">
      <c r="A3" s="167" t="s">
        <v>56</v>
      </c>
      <c r="B3" s="167"/>
      <c r="C3" s="167"/>
      <c r="D3" s="167"/>
      <c r="E3" s="168" t="s">
        <v>75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 ht="16.5" customHeight="1">
      <c r="A4" s="55"/>
      <c r="B4" s="54"/>
      <c r="C4" s="54"/>
      <c r="D4" s="54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</row>
    <row r="5" spans="1:15" ht="48" customHeight="1">
      <c r="A5" s="169" t="s">
        <v>57</v>
      </c>
      <c r="B5" s="169"/>
      <c r="C5" s="169"/>
      <c r="D5" s="169"/>
      <c r="E5" s="170" t="s">
        <v>76</v>
      </c>
      <c r="F5" s="171"/>
      <c r="G5" s="171"/>
      <c r="H5" s="171"/>
      <c r="I5" s="171"/>
      <c r="J5" s="171"/>
      <c r="K5" s="171"/>
      <c r="L5" s="171"/>
      <c r="M5" s="171"/>
      <c r="N5" s="171"/>
      <c r="O5" s="172"/>
    </row>
    <row r="6" spans="1:15" ht="9" customHeight="1">
      <c r="A6" s="37"/>
      <c r="B6" s="38"/>
      <c r="C6" s="38"/>
      <c r="D6" s="39"/>
      <c r="E6" s="40"/>
      <c r="F6" s="41"/>
      <c r="G6" s="41"/>
      <c r="H6" s="41"/>
      <c r="I6" s="41"/>
      <c r="J6" s="41"/>
      <c r="K6" s="41"/>
      <c r="L6" s="41"/>
      <c r="M6" s="41"/>
      <c r="N6" s="41"/>
      <c r="O6" s="42"/>
    </row>
    <row r="7" spans="1:15">
      <c r="A7" s="158" t="s">
        <v>58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1:15" ht="30" customHeight="1">
      <c r="A8" s="59">
        <v>1</v>
      </c>
      <c r="B8" s="173" t="s">
        <v>6</v>
      </c>
      <c r="C8" s="174"/>
      <c r="D8" s="175"/>
      <c r="E8" s="176" t="s">
        <v>79</v>
      </c>
      <c r="F8" s="177"/>
      <c r="G8" s="177"/>
      <c r="H8" s="177"/>
      <c r="I8" s="177"/>
      <c r="J8" s="177"/>
      <c r="K8" s="177"/>
      <c r="L8" s="177"/>
      <c r="M8" s="177"/>
      <c r="N8" s="177"/>
      <c r="O8" s="178"/>
    </row>
    <row r="9" spans="1:15" ht="27.75" customHeight="1">
      <c r="A9" s="60">
        <v>2</v>
      </c>
      <c r="B9" s="173" t="s">
        <v>7</v>
      </c>
      <c r="C9" s="174"/>
      <c r="D9" s="175"/>
      <c r="E9" s="176" t="s">
        <v>80</v>
      </c>
      <c r="F9" s="177"/>
      <c r="G9" s="177"/>
      <c r="H9" s="177"/>
      <c r="I9" s="177"/>
      <c r="J9" s="177"/>
      <c r="K9" s="177"/>
      <c r="L9" s="177"/>
      <c r="M9" s="177"/>
      <c r="N9" s="177"/>
      <c r="O9" s="178"/>
    </row>
    <row r="10" spans="1:15" ht="30" customHeight="1">
      <c r="A10" s="60">
        <v>3</v>
      </c>
      <c r="B10" s="173" t="s">
        <v>8</v>
      </c>
      <c r="C10" s="174"/>
      <c r="D10" s="175"/>
      <c r="E10" s="176" t="s">
        <v>81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8"/>
    </row>
    <row r="11" spans="1:15" ht="120.75" customHeight="1">
      <c r="A11" s="60">
        <v>4</v>
      </c>
      <c r="B11" s="173" t="s">
        <v>77</v>
      </c>
      <c r="C11" s="174"/>
      <c r="D11" s="175"/>
      <c r="E11" s="176" t="s">
        <v>82</v>
      </c>
      <c r="F11" s="177"/>
      <c r="G11" s="177"/>
      <c r="H11" s="177"/>
      <c r="I11" s="177"/>
      <c r="J11" s="177"/>
      <c r="K11" s="177"/>
      <c r="L11" s="177"/>
      <c r="M11" s="177"/>
      <c r="N11" s="177"/>
      <c r="O11" s="178"/>
    </row>
    <row r="12" spans="1:15" s="30" customFormat="1" ht="23.25" customHeight="1">
      <c r="A12" s="60">
        <v>5</v>
      </c>
      <c r="B12" s="173" t="s">
        <v>78</v>
      </c>
      <c r="C12" s="174"/>
      <c r="D12" s="175"/>
      <c r="E12" s="176" t="s">
        <v>83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8"/>
    </row>
    <row r="13" spans="1:15" s="30" customFormat="1" ht="29.25" customHeight="1">
      <c r="A13" s="60">
        <v>6</v>
      </c>
      <c r="B13" s="173" t="s">
        <v>51</v>
      </c>
      <c r="C13" s="174"/>
      <c r="D13" s="175"/>
      <c r="E13" s="176" t="s">
        <v>84</v>
      </c>
      <c r="F13" s="177"/>
      <c r="G13" s="177"/>
      <c r="H13" s="177"/>
      <c r="I13" s="177"/>
      <c r="J13" s="177"/>
      <c r="K13" s="177"/>
      <c r="L13" s="177"/>
      <c r="M13" s="177"/>
      <c r="N13" s="177"/>
      <c r="O13" s="178"/>
    </row>
    <row r="14" spans="1:15" ht="23.25" customHeight="1">
      <c r="A14" s="60">
        <v>7</v>
      </c>
      <c r="B14" s="173" t="s">
        <v>85</v>
      </c>
      <c r="C14" s="174"/>
      <c r="D14" s="175"/>
      <c r="E14" s="176" t="s">
        <v>86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8"/>
    </row>
    <row r="15" spans="1:15" ht="7.5" customHeight="1">
      <c r="A15" s="31"/>
      <c r="B15" s="32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>
      <c r="A16" s="179" t="s">
        <v>59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</row>
    <row r="17" spans="1:15" ht="26.25" customHeight="1">
      <c r="A17" s="176" t="s">
        <v>60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8"/>
    </row>
    <row r="18" spans="1:15">
      <c r="A18" s="179" t="s">
        <v>61</v>
      </c>
      <c r="B18" s="179"/>
      <c r="C18" s="179" t="s">
        <v>62</v>
      </c>
      <c r="D18" s="179"/>
      <c r="E18" s="179"/>
      <c r="F18" s="179"/>
      <c r="G18" s="179"/>
      <c r="H18" s="179"/>
      <c r="I18" s="179"/>
      <c r="J18" s="179"/>
      <c r="K18" s="179"/>
      <c r="L18" s="179" t="s">
        <v>63</v>
      </c>
      <c r="M18" s="179"/>
      <c r="N18" s="179"/>
      <c r="O18" s="179"/>
    </row>
    <row r="19" spans="1:15" ht="35.25" customHeight="1">
      <c r="A19" s="180">
        <v>1</v>
      </c>
      <c r="B19" s="181"/>
      <c r="C19" s="182" t="s">
        <v>87</v>
      </c>
      <c r="D19" s="182"/>
      <c r="E19" s="182"/>
      <c r="F19" s="182"/>
      <c r="G19" s="182"/>
      <c r="H19" s="182"/>
      <c r="I19" s="182"/>
      <c r="J19" s="182"/>
      <c r="K19" s="182"/>
      <c r="L19" s="183" t="s">
        <v>146</v>
      </c>
      <c r="M19" s="183"/>
      <c r="N19" s="183"/>
      <c r="O19" s="183"/>
    </row>
    <row r="20" spans="1:15" s="34" customFormat="1" ht="13">
      <c r="A20" s="184" t="s">
        <v>64</v>
      </c>
      <c r="B20" s="185"/>
      <c r="C20" s="185"/>
      <c r="D20" s="185"/>
      <c r="E20" s="185"/>
      <c r="F20" s="184" t="s">
        <v>65</v>
      </c>
      <c r="G20" s="185"/>
      <c r="H20" s="185"/>
      <c r="I20" s="185"/>
      <c r="J20" s="186"/>
      <c r="K20" s="185" t="s">
        <v>66</v>
      </c>
      <c r="L20" s="185"/>
      <c r="M20" s="185"/>
      <c r="N20" s="185"/>
      <c r="O20" s="186"/>
    </row>
    <row r="21" spans="1:15" s="35" customFormat="1" ht="12" customHeight="1">
      <c r="A21" s="191"/>
      <c r="B21" s="192"/>
      <c r="C21" s="192"/>
      <c r="D21" s="192"/>
      <c r="E21" s="192"/>
      <c r="F21" s="191"/>
      <c r="G21" s="192"/>
      <c r="H21" s="192"/>
      <c r="I21" s="192"/>
      <c r="J21" s="193"/>
      <c r="K21" s="192"/>
      <c r="L21" s="192"/>
      <c r="M21" s="192"/>
      <c r="N21" s="192"/>
      <c r="O21" s="193"/>
    </row>
    <row r="22" spans="1:15" ht="25.5" customHeight="1">
      <c r="A22" s="194" t="s">
        <v>147</v>
      </c>
      <c r="B22" s="195"/>
      <c r="C22" s="195"/>
      <c r="D22" s="195"/>
      <c r="E22" s="195"/>
      <c r="F22" s="196" t="s">
        <v>67</v>
      </c>
      <c r="G22" s="195"/>
      <c r="H22" s="195"/>
      <c r="I22" s="195"/>
      <c r="J22" s="197"/>
      <c r="K22" s="195" t="s">
        <v>68</v>
      </c>
      <c r="L22" s="195"/>
      <c r="M22" s="195"/>
      <c r="N22" s="195"/>
      <c r="O22" s="197"/>
    </row>
    <row r="23" spans="1:15" ht="12" customHeight="1">
      <c r="A23" s="187" t="s">
        <v>69</v>
      </c>
      <c r="B23" s="188"/>
      <c r="C23" s="188"/>
      <c r="D23" s="188"/>
      <c r="E23" s="188"/>
      <c r="F23" s="189" t="s">
        <v>70</v>
      </c>
      <c r="G23" s="188"/>
      <c r="H23" s="188"/>
      <c r="I23" s="188"/>
      <c r="J23" s="190"/>
      <c r="K23" s="188" t="s">
        <v>71</v>
      </c>
      <c r="L23" s="188"/>
      <c r="M23" s="188"/>
      <c r="N23" s="188"/>
      <c r="O23" s="190"/>
    </row>
    <row r="24" spans="1: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mergeCells count="40">
    <mergeCell ref="A23:E23"/>
    <mergeCell ref="F23:J23"/>
    <mergeCell ref="K23:O23"/>
    <mergeCell ref="A21:E21"/>
    <mergeCell ref="F21:J21"/>
    <mergeCell ref="K21:O21"/>
    <mergeCell ref="A22:E22"/>
    <mergeCell ref="F22:J22"/>
    <mergeCell ref="K22:O22"/>
    <mergeCell ref="A19:B19"/>
    <mergeCell ref="C19:K19"/>
    <mergeCell ref="L19:O19"/>
    <mergeCell ref="A20:E20"/>
    <mergeCell ref="F20:J20"/>
    <mergeCell ref="K20:O20"/>
    <mergeCell ref="B14:D14"/>
    <mergeCell ref="E14:O14"/>
    <mergeCell ref="A17:O17"/>
    <mergeCell ref="A16:O16"/>
    <mergeCell ref="A18:B18"/>
    <mergeCell ref="C18:K18"/>
    <mergeCell ref="L18:O18"/>
    <mergeCell ref="B11:D11"/>
    <mergeCell ref="E11:O11"/>
    <mergeCell ref="B12:D12"/>
    <mergeCell ref="E12:O12"/>
    <mergeCell ref="B13:D13"/>
    <mergeCell ref="E13:O13"/>
    <mergeCell ref="B8:D8"/>
    <mergeCell ref="E8:O8"/>
    <mergeCell ref="B9:D9"/>
    <mergeCell ref="E9:O9"/>
    <mergeCell ref="B10:D10"/>
    <mergeCell ref="E10:O10"/>
    <mergeCell ref="A7:O7"/>
    <mergeCell ref="A1:O1"/>
    <mergeCell ref="A3:D3"/>
    <mergeCell ref="E3:O3"/>
    <mergeCell ref="A5:D5"/>
    <mergeCell ref="E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INSTRUCTIVO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SACC. Cuellar Cardona</dc:creator>
  <cp:lastModifiedBy>Analista SST</cp:lastModifiedBy>
  <cp:lastPrinted>2022-06-24T16:55:29Z</cp:lastPrinted>
  <dcterms:created xsi:type="dcterms:W3CDTF">2022-06-23T22:31:09Z</dcterms:created>
  <dcterms:modified xsi:type="dcterms:W3CDTF">2023-02-28T16:36:05Z</dcterms:modified>
</cp:coreProperties>
</file>