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COMERCIAL/pre aprobados/pqrsf/"/>
    </mc:Choice>
  </mc:AlternateContent>
  <xr:revisionPtr revIDLastSave="6" documentId="13_ncr:1_{4B3E46F7-9227-47DA-B4C6-EF539C9E86D3}" xr6:coauthVersionLast="47" xr6:coauthVersionMax="47" xr10:uidLastSave="{4B7EFB3A-F16C-483F-818C-13EC2FA183A4}"/>
  <bookViews>
    <workbookView xWindow="-108" yWindow="-108" windowWidth="23256" windowHeight="12456" tabRatio="917" xr2:uid="{52565116-2AF4-481C-A271-92095A34270D}"/>
  </bookViews>
  <sheets>
    <sheet name="HABEAS DATA" sheetId="1" r:id="rId1"/>
    <sheet name="INSTRUCTIVO" sheetId="4" r:id="rId2"/>
    <sheet name="Listas" sheetId="3" state="hidden" r:id="rId3"/>
    <sheet name="Festivos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Q9" i="1"/>
  <c r="Q10" i="1"/>
  <c r="Q11" i="1"/>
  <c r="Q12" i="1"/>
  <c r="Q13" i="1"/>
  <c r="Q14" i="1"/>
  <c r="Q15" i="1"/>
  <c r="Q16" i="1"/>
  <c r="Q17" i="1"/>
  <c r="Q18" i="1"/>
  <c r="Q19" i="1"/>
  <c r="V9" i="1"/>
  <c r="V10" i="1"/>
  <c r="V11" i="1"/>
  <c r="V12" i="1"/>
  <c r="V13" i="1"/>
  <c r="V14" i="1"/>
  <c r="V15" i="1"/>
  <c r="V16" i="1"/>
  <c r="V17" i="1"/>
  <c r="V18" i="1"/>
  <c r="V19" i="1"/>
  <c r="X9" i="1"/>
  <c r="X10" i="1"/>
  <c r="X11" i="1"/>
  <c r="X12" i="1"/>
  <c r="X13" i="1"/>
  <c r="X14" i="1"/>
  <c r="X15" i="1"/>
  <c r="X16" i="1"/>
  <c r="X17" i="1"/>
  <c r="X18" i="1"/>
  <c r="X19" i="1"/>
  <c r="V8" i="1"/>
  <c r="Q8" i="1"/>
  <c r="X8" i="1"/>
  <c r="J8" i="1"/>
</calcChain>
</file>

<file path=xl/sharedStrings.xml><?xml version="1.0" encoding="utf-8"?>
<sst xmlns="http://schemas.openxmlformats.org/spreadsheetml/2006/main" count="145" uniqueCount="129">
  <si>
    <t>CONTROL DE PETICIONES DE HABEAS DATA</t>
  </si>
  <si>
    <t>Código:</t>
  </si>
  <si>
    <t>Versión:</t>
  </si>
  <si>
    <t>Vigencia:</t>
  </si>
  <si>
    <t>Página:</t>
  </si>
  <si>
    <t>1 de 1</t>
  </si>
  <si>
    <t>FECHA RADICACIÓN</t>
  </si>
  <si>
    <t>PETICIONARIO</t>
  </si>
  <si>
    <t>NOMBRE COMPLETO DEL TITULAR DE LOS DATOS / TERCERO</t>
  </si>
  <si>
    <t>NÚMERO DOCUMENTO</t>
  </si>
  <si>
    <t>OFICINA</t>
  </si>
  <si>
    <t>TIPO DE SOLICITUD</t>
  </si>
  <si>
    <t>ÁREA ENCARGADA DE EMITIR RESPUESTA</t>
  </si>
  <si>
    <t>FECHA LÍMITE DE RESPUESTA</t>
  </si>
  <si>
    <t>PAGARÉ</t>
  </si>
  <si>
    <t>TIPO DE LEYENDA</t>
  </si>
  <si>
    <t>FECHA INSCRIPCIÓN LEYENDA DATACREDITO</t>
  </si>
  <si>
    <t>No. APROBACIÓN DATACREDITO</t>
  </si>
  <si>
    <t>FECHA RETIRO LEYENDA DATACREDITO</t>
  </si>
  <si>
    <t>FECHA INSCRIPCIÓN LEYENDA CIFIN</t>
  </si>
  <si>
    <t>No. APROBACION CIFIN</t>
  </si>
  <si>
    <t>FECHA RETIRO LEYENDA CIFIN</t>
  </si>
  <si>
    <t>FECHA ENVIO DE RESPUESTA</t>
  </si>
  <si>
    <t>TIEMPO RESPUESTA</t>
  </si>
  <si>
    <t>CANAL RESPUESTA</t>
  </si>
  <si>
    <t>DESCRIPCIÓN CANAL</t>
  </si>
  <si>
    <t xml:space="preserve">REQUIERE PROCEDIMIENTO </t>
  </si>
  <si>
    <t xml:space="preserve">TIPO PROCEDIMIENTO </t>
  </si>
  <si>
    <t xml:space="preserve">FECHA DE APLICACIÓN </t>
  </si>
  <si>
    <t>OBSERVACIONES</t>
  </si>
  <si>
    <t>DATACREDITO</t>
  </si>
  <si>
    <t>RECLAMO</t>
  </si>
  <si>
    <t xml:space="preserve">Reclamo en tramite </t>
  </si>
  <si>
    <t>TITULAR</t>
  </si>
  <si>
    <t>CIFIN</t>
  </si>
  <si>
    <t xml:space="preserve">Información en discusión judicial </t>
  </si>
  <si>
    <t>CONSULTA</t>
  </si>
  <si>
    <t>AUTORIDAD</t>
  </si>
  <si>
    <t>CODEUDOR</t>
  </si>
  <si>
    <t>CAUSAHABIENTE</t>
  </si>
  <si>
    <t>INSTRUCTIVO DE DILIGENCIAMIENTO</t>
  </si>
  <si>
    <t xml:space="preserve">OBJETIVO </t>
  </si>
  <si>
    <t xml:space="preserve">Registrar, controlar y hacer el seguimiento a las solicitudes de petición referentes a Habeas Data </t>
  </si>
  <si>
    <t>CONTROL Y ARCHIVO</t>
  </si>
  <si>
    <t xml:space="preserve">El registro y control de cada petición recibida estará a cargo de la Coordinación de Protección Datos. </t>
  </si>
  <si>
    <t>CRITERIOS PARA UN CORRECTO DILIGENCIAMIENTO</t>
  </si>
  <si>
    <t>FECHA DE RADICACIÓN</t>
  </si>
  <si>
    <t xml:space="preserve">Registrar la fecha en que se recibe la solicitud. </t>
  </si>
  <si>
    <t>NOMBRE COMPLETO TITULAR DE LOS DATOS / TERCERO</t>
  </si>
  <si>
    <t xml:space="preserve">Registrar el nombre completo del titular o el tercero quien hace la solicitud. </t>
  </si>
  <si>
    <t>NÚMERO DE DOCUMENTO</t>
  </si>
  <si>
    <t xml:space="preserve">Digitar el No. De identidad del titular o tercero. </t>
  </si>
  <si>
    <t xml:space="preserve">Registrar el nombre de la oficina de donde se recibe la solicitud. </t>
  </si>
  <si>
    <t xml:space="preserve">TIPO DE SOLICITUD </t>
  </si>
  <si>
    <t xml:space="preserve">Registrar el tipo de solicitud que se recibe. </t>
  </si>
  <si>
    <t xml:space="preserve">Registrar el área u oficina que se va a encargar de realizar la proyección de respuesta. </t>
  </si>
  <si>
    <t>FECHA DE INSCRIPCIÓN LEYENDA DATACRÉDITO</t>
  </si>
  <si>
    <t>No. APROBACIÓN DATACRÉDITO</t>
  </si>
  <si>
    <t xml:space="preserve">Diligenciar el No. de aprobación resultante al terminar el proceso en Datacrédito. </t>
  </si>
  <si>
    <t>FECHA RETIRO LEYENDA DATACRÉDITO</t>
  </si>
  <si>
    <t>Diligenciar la fecha en que se retire la leyenda den Datacrédito</t>
  </si>
  <si>
    <t xml:space="preserve">FECHA INSCRIPCIÓN LEYENDA CIFIN </t>
  </si>
  <si>
    <t>No. APROBACIÓN CIFIN</t>
  </si>
  <si>
    <t xml:space="preserve">Diligenciar el No. de aprobación resultante al terminar el proceso en Cifin. </t>
  </si>
  <si>
    <t xml:space="preserve">FECHA RETIRO LEYENDA CIFIN </t>
  </si>
  <si>
    <t>Diligenciar la fecha en que se retire la leyenda den Cifin</t>
  </si>
  <si>
    <t>FECHA ENVÍO DE RESPUESTA</t>
  </si>
  <si>
    <t xml:space="preserve">Registrar la fecha en que se envía la respuesta por parte del área encargada. </t>
  </si>
  <si>
    <t>TIEMPO DE RESPUESTA</t>
  </si>
  <si>
    <t xml:space="preserve">Definir el canal o canales que se va a usar para emitir la respuesta. </t>
  </si>
  <si>
    <t>REQUIERE PROCEDIMIENTO</t>
  </si>
  <si>
    <t>SI o NO. SI en los casos en que se requiera realizar una corrección, actualización o supresión de un dato personal</t>
  </si>
  <si>
    <t>Indicar si se requiere "corrección", "actualización" o "supresión"</t>
  </si>
  <si>
    <t>FECHA DE APLICACIÓN</t>
  </si>
  <si>
    <t xml:space="preserve">Día-mes-año en la que se aplica el procedimiento. </t>
  </si>
  <si>
    <t xml:space="preserve">OBSERVACIONES </t>
  </si>
  <si>
    <t>Detallar cualquier aspecto relevante respecto a la solicitud atendida en caso de ser necesario.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</si>
  <si>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</si>
  <si>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</si>
  <si>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</si>
  <si>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</si>
  <si>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</si>
  <si>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</si>
  <si>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</si>
  <si>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</si>
  <si>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YULIANA KARIME OSORIO ACHIPIZ</t>
  </si>
  <si>
    <t>SERGIO ALEJANDRO CUÉLLAR 
CARDONA</t>
  </si>
  <si>
    <t>NÉSTOR BONILLA RAMÍREZ</t>
  </si>
  <si>
    <r>
      <t xml:space="preserve">Cargo: </t>
    </r>
    <r>
      <rPr>
        <sz val="10"/>
        <rFont val="Arial"/>
        <family val="2"/>
      </rPr>
      <t>Coordinador de PDP</t>
    </r>
  </si>
  <si>
    <r>
      <t xml:space="preserve">Cargo: </t>
    </r>
    <r>
      <rPr>
        <sz val="10"/>
        <rFont val="Arial"/>
        <family val="2"/>
      </rPr>
      <t>Analista del SIG</t>
    </r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</si>
  <si>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</si>
  <si>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TIPO SOLICITUD</t>
  </si>
  <si>
    <t>TIPO PROCEDIMIENTO</t>
  </si>
  <si>
    <t>Corrección</t>
  </si>
  <si>
    <t>Actualización</t>
  </si>
  <si>
    <t xml:space="preserve">Victima de suplantación </t>
  </si>
  <si>
    <t xml:space="preserve">Supresión </t>
  </si>
  <si>
    <t>Festivos</t>
  </si>
  <si>
    <t>TUTELA</t>
  </si>
  <si>
    <t>ASUNTO</t>
  </si>
  <si>
    <t>DESCRIPCIÓN</t>
  </si>
  <si>
    <t>PETICION</t>
  </si>
  <si>
    <t>TERCERO</t>
  </si>
  <si>
    <t>OPERADOR</t>
  </si>
  <si>
    <t>De acuerdo con la lista, escoger quien esta haciendo la solicitud.</t>
  </si>
  <si>
    <t>SOLICITANTE</t>
  </si>
  <si>
    <t>Realizar una breve descripción sobre lo solicitado.</t>
  </si>
  <si>
    <t>DIAS DATA</t>
  </si>
  <si>
    <t>DÍAS CIFIN</t>
  </si>
  <si>
    <t xml:space="preserve">Campo automático. Calcula la fecha limite para la entrega de la respuesta a la solicitud. </t>
  </si>
  <si>
    <t>DÍAS DATA</t>
  </si>
  <si>
    <t>Registrar el tema principal de la solicitud.</t>
  </si>
  <si>
    <t xml:space="preserve">Si la reclamación es sobre una obligación, registrar el No. de pagaré que es afectado por la solicitud. </t>
  </si>
  <si>
    <t xml:space="preserve">Seleccionar de la lista desplegable, el tipo de leyenda según sea el caso. </t>
  </si>
  <si>
    <t>Registrar el día, mes y año en que se registró la leyenda del operador Datacrédito.</t>
  </si>
  <si>
    <t>Registrar el día, mes y año en que se registró la leyenda en el operador Cifin.</t>
  </si>
  <si>
    <t>Campo automático. Calcula el tiempo en días que transcurrieron desde que se recpecionó hasta que fue matriculada la leyenda de "Reclamo en trámite" en Cifin.</t>
  </si>
  <si>
    <t>Detallar la dirección del canal, es decir, la dirección de correo electrónico y/o física.</t>
  </si>
  <si>
    <t>Campo automático. Calcula el tiempo en días que transcurrieron desde que se recepcionó hasta que fue matriculada la leyenda de "Reclamo en trámite" en Datacredito.</t>
  </si>
  <si>
    <t>Campo automático. Calcula el tiempo en días que transcurrieron desde que se recepcionó hasta que fue enviada la respuesta.</t>
  </si>
  <si>
    <t>LEYENDA DATA</t>
  </si>
  <si>
    <t>LEYENDA CIFIN</t>
  </si>
  <si>
    <t>Registrar SI o NO en caso de que se requiera realizar el registro de la leyenda en DATACREDITO.</t>
  </si>
  <si>
    <t>Registrar SI o NO en caso de que se requiera realizar el registro de la leyenda en CIFIN.</t>
  </si>
  <si>
    <t>GESTION DIRECCIONAMIENTO ESTRATÉGICO</t>
  </si>
  <si>
    <t>MT-DE-01</t>
  </si>
  <si>
    <t>01 de abril de 2023</t>
  </si>
  <si>
    <t>Se agregar los siguientes campos: Asunto, descripción, leyenda Data y leyenda CIFIN, días DATA y días CIFIN.</t>
  </si>
  <si>
    <t>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</si>
</sst>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4" fontId="16" fillId="7" borderId="17" xfId="0" applyNumberFormat="1" applyFont="1" applyFill="1" applyBorder="1" applyAlignment="1">
      <alignment horizontal="center" vertical="center" wrapText="1"/>
    </xf>
    <xf numFmtId="14" fontId="15" fillId="6" borderId="1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14" fontId="15" fillId="0" borderId="1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17" fillId="8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right" vertical="center"/>
    </xf>
    <xf numFmtId="0" fontId="19" fillId="5" borderId="4" xfId="0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 wrapText="1"/>
    </xf>
    <xf numFmtId="3" fontId="15" fillId="0" borderId="17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center" vertical="center" wrapText="1"/>
    </xf>
    <xf numFmtId="14" fontId="16" fillId="10" borderId="17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4" fontId="15" fillId="0" borderId="17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 wrapText="1"/>
    </xf>
    <xf numFmtId="14" fontId="15" fillId="0" borderId="17" xfId="0" applyNumberFormat="1" applyFont="1" applyBorder="1" applyAlignment="1">
      <alignment horizontal="center" vertical="center"/>
    </xf>
    <xf numFmtId="0" fontId="15" fillId="10" borderId="17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 wrapText="1"/>
    </xf>
  </cellXfs>
  <cellStyles count="2">
    <cellStyle name="Hyperlink" xfId="1" xr:uid="{00000000-000B-0000-0000-000008000000}"/>
    <cellStyle name="Normal" xfId="0" builtinId="0"/>
  </cellStyles>
  <dxfs count="43">
    <dxf>
      <fill>
        <patternFill>
          <bgColor rgb="FF82C836"/>
        </patternFill>
      </fill>
    </dxf>
    <dxf>
      <fill>
        <patternFill>
          <bgColor rgb="FFF2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82C836"/>
        </patternFill>
      </fill>
    </dxf>
    <dxf>
      <fill>
        <patternFill>
          <bgColor rgb="FFF2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colors>
    <mruColors>
      <color rgb="FFFDEADF"/>
      <color rgb="FF82C836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247649</xdr:colOff>
      <xdr:row>0</xdr:row>
      <xdr:rowOff>28575</xdr:rowOff>
    </xdr:from>
    <xdr:to>
      <xdr:col>29</xdr:col>
      <xdr:colOff>1104900</xdr:colOff>
      <xdr:row>2</xdr:row>
      <xdr:rowOff>139349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2450BF-14BA-1127-0CC2-29A260C3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799" y="28575"/>
          <a:ext cx="1485901" cy="4917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D39099-0F7A-457B-936E-3F81C2B61BC6}" name="Tabla2" displayName="Tabla2" ref="A7:AD19" totalsRowShown="0" headerRowDxfId="42" dataDxfId="40" headerRowBorderDxfId="41" tableBorderDxfId="39" totalsRowBorderDxfId="38">
  <autoFilter ref="A7:AD19" xr:uid="{6DD39099-0F7A-457B-936E-3F81C2B61BC6}"/>
  <tableColumns count="30">
    <tableColumn id="1" xr3:uid="{1ADF059D-9ACC-49D3-8460-EA02D31C46CA}" name="FECHA RADICACIÓN" dataDxfId="37"/>
    <tableColumn id="2" xr3:uid="{2F2B84FC-5BE6-44FD-870A-1D5C61460892}" name="SOLICITANTE" dataDxfId="36"/>
    <tableColumn id="3" xr3:uid="{A8C357E4-3969-495F-95B7-F0DA5C6A483B}" name="NOMBRE COMPLETO DEL TITULAR DE LOS DATOS / TERCERO" dataDxfId="35"/>
    <tableColumn id="4" xr3:uid="{B668A47A-4EDB-45B2-AEFE-1F8F97967634}" name="NÚMERO DOCUMENTO" dataDxfId="34"/>
    <tableColumn id="5" xr3:uid="{13D19240-0098-4FA2-BAD3-94EC8204852C}" name="OFICINA" dataDxfId="33"/>
    <tableColumn id="6" xr3:uid="{7DEDF875-C650-4E95-8461-A6AFF7FAF29C}" name="TIPO DE SOLICITUD" dataDxfId="32"/>
    <tableColumn id="26" xr3:uid="{A3F03104-E4E8-4EB3-8951-B63F5C6CB9B3}" name="ASUNTO" dataDxfId="31"/>
    <tableColumn id="28" xr3:uid="{4D8E2EDE-D322-4F8D-86A3-2AB09DBB6892}" name="DESCRIPCIÓN" dataDxfId="30"/>
    <tableColumn id="7" xr3:uid="{0DDBA7C1-301C-44FE-9D91-4F9FA1565E3F}" name="ÁREA ENCARGADA DE EMITIR RESPUESTA" dataDxfId="29"/>
    <tableColumn id="8" xr3:uid="{94ADAABB-5CC4-489A-80F9-F5E951643879}" name="FECHA LÍMITE DE RESPUESTA" dataDxfId="28">
      <calculatedColumnFormula>WORKDAY.INTL(Tabla2[[#This Row],[FECHA RADICACIÓN]],15,11,Festivos!$A$2:$A$36)</calculatedColumnFormula>
    </tableColumn>
    <tableColumn id="9" xr3:uid="{301F202C-A4CD-4715-9F56-4AEFE8958DD0}" name="PAGARÉ" dataDxfId="27"/>
    <tableColumn id="32" xr3:uid="{3F5453A6-D128-4BB1-AB18-FBB0ACCC2C5D}" name="TIPO DE LEYENDA" dataDxfId="26"/>
    <tableColumn id="10" xr3:uid="{FBC90EC3-89F0-45F2-AD53-9C195CDF9B43}" name="LEYENDA DATA" dataDxfId="25"/>
    <tableColumn id="12" xr3:uid="{D2E32990-0958-4A26-BD45-13BF55C81F0C}" name="FECHA INSCRIPCIÓN LEYENDA DATACREDITO" dataDxfId="24"/>
    <tableColumn id="13" xr3:uid="{F4252195-F966-43F9-A5D9-D5FA9033AF8D}" name="No. APROBACIÓN DATACREDITO" dataDxfId="23"/>
    <tableColumn id="14" xr3:uid="{379280AF-5EF5-423D-946B-D75814CE66C0}" name="FECHA RETIRO LEYENDA DATACREDITO" dataDxfId="22"/>
    <tableColumn id="27" xr3:uid="{61D329A2-3598-4853-82D8-317E83A674E0}" name="DIAS DATA" dataDxfId="21">
      <calculatedColumnFormula>IF(Tabla2[[#This Row],[LEYENDA DATA]]="SI",NETWORKDAYS.INTL(Tabla2[[#This Row],[FECHA RADICACIÓN]],Tabla2[[#This Row],[FECHA INSCRIPCIÓN LEYENDA DATACREDITO]],11,Festivos!$A$2:$A$36),"")</calculatedColumnFormula>
    </tableColumn>
    <tableColumn id="30" xr3:uid="{971C38D1-F622-4B1C-98A7-5EF503F8F551}" name="LEYENDA CIFIN" dataDxfId="20"/>
    <tableColumn id="15" xr3:uid="{B288E917-1879-4276-A254-CD64E50AE0A1}" name="FECHA INSCRIPCIÓN LEYENDA CIFIN" dataDxfId="19"/>
    <tableColumn id="16" xr3:uid="{4EC5A2D6-BEED-4381-AA11-15064F6E1D3D}" name="No. APROBACION CIFIN" dataDxfId="18"/>
    <tableColumn id="17" xr3:uid="{40991C70-F411-48F0-B36F-56A5C1ADAF0B}" name="FECHA RETIRO LEYENDA CIFIN" dataDxfId="17"/>
    <tableColumn id="29" xr3:uid="{578F0AED-ABF1-4001-B9EF-4565024BE30F}" name="DÍAS CIFIN" dataDxfId="16">
      <calculatedColumnFormula>IF(Tabla2[[#This Row],[LEYENDA CIFIN]]="SI",NETWORKDAYS.INTL(Tabla2[[#This Row],[FECHA RADICACIÓN]],Tabla2[[#This Row],[FECHA INSCRIPCIÓN LEYENDA CIFIN]],11,Festivos!$A$2:$A$36),"")</calculatedColumnFormula>
    </tableColumn>
    <tableColumn id="18" xr3:uid="{12A578C0-C83A-4A9E-B28E-158E9E4A438F}" name="FECHA ENVIO DE RESPUESTA" dataDxfId="15"/>
    <tableColumn id="19" xr3:uid="{1E005B35-2A33-4075-B2A8-3D4433CAE026}" name="TIEMPO RESPUESTA" dataDxfId="14">
      <calculatedColumnFormula>IF(Tabla2[[#This Row],[FECHA ENVIO DE RESPUESTA]]&gt;1,NETWORKDAYS.INTL(Tabla2[[#This Row],[FECHA RADICACIÓN]],Tabla2[[#This Row],[FECHA ENVIO DE RESPUESTA]],11,Festivos!$A$2:$A$36),NETWORKDAYS.INTL(Tabla2[[#This Row],[FECHA RADICACIÓN]],NOW(),11,Festivos!$A$2:$A$36))-1</calculatedColumnFormula>
    </tableColumn>
    <tableColumn id="20" xr3:uid="{2EB1ED76-A11E-439D-8287-F31C1946B8D5}" name="CANAL RESPUESTA" dataDxfId="13"/>
    <tableColumn id="21" xr3:uid="{F81005FD-9E00-4CD6-98BA-1628DDC3FB7D}" name="DESCRIPCIÓN CANAL" dataDxfId="12"/>
    <tableColumn id="22" xr3:uid="{B742E420-D723-40A7-AFE4-CBB2B926DC32}" name="REQUIERE PROCEDIMIENTO " dataDxfId="11"/>
    <tableColumn id="23" xr3:uid="{7DAF7632-7578-49E2-8798-1D06E8E997A3}" name="TIPO PROCEDIMIENTO " dataDxfId="10"/>
    <tableColumn id="24" xr3:uid="{2550D13D-210E-484E-B901-31C683CDB213}" name="FECHA DE APLICACIÓN " dataDxfId="9"/>
    <tableColumn id="25" xr3:uid="{5921A01C-29FC-4BCA-B557-0950ABA14241}" name="OBSERVACIONES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F71C-1F1D-42CD-8588-418C1FA02DD2}">
  <sheetPr>
    <pageSetUpPr fitToPage="1"/>
  </sheetPr>
  <dimension ref="A1:AD19"/>
  <sheetViews>
    <sheetView tabSelected="1" topLeftCell="O1" zoomScale="115" zoomScaleNormal="115" workbookViewId="0">
      <selection activeCell="T4" sqref="T4:Z4"/>
    </sheetView>
  </sheetViews>
  <sheetFormatPr baseColWidth="10" defaultColWidth="11.44140625" defaultRowHeight="12" x14ac:dyDescent="0.25"/>
  <cols>
    <col min="1" max="1" width="10" style="12" bestFit="1" customWidth="1"/>
    <col min="2" max="2" width="11.5546875" style="11" customWidth="1"/>
    <col min="3" max="3" width="26" style="11" customWidth="1"/>
    <col min="4" max="4" width="10.6640625" style="11" bestFit="1" customWidth="1"/>
    <col min="5" max="5" width="9.44140625" style="11" customWidth="1"/>
    <col min="6" max="6" width="8.5546875" style="11" bestFit="1" customWidth="1"/>
    <col min="7" max="7" width="12.44140625" style="11" customWidth="1"/>
    <col min="8" max="8" width="25.6640625" style="11" customWidth="1"/>
    <col min="9" max="9" width="10.6640625" style="11" customWidth="1"/>
    <col min="10" max="10" width="10.44140625" style="11" customWidth="1"/>
    <col min="11" max="11" width="6.88671875" style="11" bestFit="1" customWidth="1"/>
    <col min="12" max="12" width="9" style="11" customWidth="1"/>
    <col min="13" max="13" width="8.33203125" style="11" bestFit="1" customWidth="1"/>
    <col min="14" max="14" width="12.88671875" style="11" customWidth="1"/>
    <col min="15" max="15" width="11.33203125" style="11" bestFit="1" customWidth="1"/>
    <col min="16" max="16" width="12" style="11" customWidth="1"/>
    <col min="17" max="18" width="7.33203125" style="11" customWidth="1"/>
    <col min="19" max="19" width="11" style="11" customWidth="1"/>
    <col min="20" max="20" width="11.6640625" style="11" customWidth="1"/>
    <col min="21" max="21" width="9.6640625" style="11" customWidth="1"/>
    <col min="22" max="22" width="6.6640625" style="11" customWidth="1"/>
    <col min="23" max="23" width="10.44140625" style="11" customWidth="1"/>
    <col min="24" max="24" width="9.6640625" style="11" customWidth="1"/>
    <col min="25" max="25" width="12" style="31" customWidth="1"/>
    <col min="26" max="26" width="30" style="11" bestFit="1" customWidth="1"/>
    <col min="27" max="27" width="12.88671875" style="11" customWidth="1"/>
    <col min="28" max="28" width="13.109375" style="11" customWidth="1"/>
    <col min="29" max="29" width="9.44140625" style="11" bestFit="1" customWidth="1"/>
    <col min="30" max="30" width="40.6640625" style="11" customWidth="1"/>
    <col min="31" max="16384" width="11.44140625" style="11"/>
  </cols>
  <sheetData>
    <row r="1" spans="1:30" s="30" customFormat="1" ht="14.4" x14ac:dyDescent="0.3">
      <c r="A1" s="42" t="s">
        <v>124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38"/>
      <c r="AB1" s="38"/>
      <c r="AC1" s="38"/>
      <c r="AD1" s="38"/>
    </row>
    <row r="2" spans="1:30" s="30" customFormat="1" ht="14.4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8"/>
      <c r="AB2" s="38"/>
      <c r="AC2" s="38"/>
      <c r="AD2" s="38"/>
    </row>
    <row r="3" spans="1:30" s="30" customFormat="1" ht="14.4" x14ac:dyDescent="0.3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38"/>
      <c r="AC3" s="38"/>
      <c r="AD3" s="38"/>
    </row>
    <row r="4" spans="1:30" s="30" customFormat="1" ht="14.4" x14ac:dyDescent="0.3">
      <c r="A4" s="45" t="s">
        <v>1</v>
      </c>
      <c r="B4" s="46"/>
      <c r="C4" s="46"/>
      <c r="D4" s="46"/>
      <c r="E4" s="47" t="s">
        <v>125</v>
      </c>
      <c r="F4" s="47"/>
      <c r="G4" s="47"/>
      <c r="H4" s="48"/>
      <c r="I4" s="49" t="s">
        <v>2</v>
      </c>
      <c r="J4" s="46"/>
      <c r="K4" s="46"/>
      <c r="L4" s="50"/>
      <c r="M4" s="39">
        <v>2</v>
      </c>
      <c r="N4" s="39"/>
      <c r="O4" s="40" t="s">
        <v>3</v>
      </c>
      <c r="P4" s="40"/>
      <c r="Q4" s="40"/>
      <c r="R4" s="40"/>
      <c r="S4" s="40"/>
      <c r="T4" s="41" t="s">
        <v>126</v>
      </c>
      <c r="U4" s="41"/>
      <c r="V4" s="41"/>
      <c r="W4" s="41"/>
      <c r="X4" s="41"/>
      <c r="Y4" s="41"/>
      <c r="Z4" s="41"/>
      <c r="AA4" s="35" t="s">
        <v>4</v>
      </c>
      <c r="AB4" s="35"/>
      <c r="AC4" s="35"/>
      <c r="AD4" s="29" t="s">
        <v>5</v>
      </c>
    </row>
    <row r="7" spans="1:30" s="19" customFormat="1" ht="48" x14ac:dyDescent="0.3">
      <c r="A7" s="13" t="s">
        <v>6</v>
      </c>
      <c r="B7" s="14" t="s">
        <v>105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99</v>
      </c>
      <c r="H7" s="14" t="s">
        <v>100</v>
      </c>
      <c r="I7" s="14" t="s">
        <v>12</v>
      </c>
      <c r="J7" s="14" t="s">
        <v>13</v>
      </c>
      <c r="K7" s="14" t="s">
        <v>14</v>
      </c>
      <c r="L7" s="14" t="s">
        <v>15</v>
      </c>
      <c r="M7" s="33" t="s">
        <v>120</v>
      </c>
      <c r="N7" s="33" t="s">
        <v>16</v>
      </c>
      <c r="O7" s="33" t="s">
        <v>17</v>
      </c>
      <c r="P7" s="33" t="s">
        <v>18</v>
      </c>
      <c r="Q7" s="33" t="s">
        <v>107</v>
      </c>
      <c r="R7" s="32" t="s">
        <v>121</v>
      </c>
      <c r="S7" s="32" t="s">
        <v>19</v>
      </c>
      <c r="T7" s="32" t="s">
        <v>20</v>
      </c>
      <c r="U7" s="32" t="s">
        <v>21</v>
      </c>
      <c r="V7" s="32" t="s">
        <v>108</v>
      </c>
      <c r="W7" s="14" t="s">
        <v>22</v>
      </c>
      <c r="X7" s="15" t="s">
        <v>23</v>
      </c>
      <c r="Y7" s="14" t="s">
        <v>24</v>
      </c>
      <c r="Z7" s="14" t="s">
        <v>25</v>
      </c>
      <c r="AA7" s="14" t="s">
        <v>26</v>
      </c>
      <c r="AB7" s="14" t="s">
        <v>27</v>
      </c>
      <c r="AC7" s="14" t="s">
        <v>28</v>
      </c>
      <c r="AD7" s="16" t="s">
        <v>29</v>
      </c>
    </row>
    <row r="8" spans="1:30" s="19" customFormat="1" ht="13.8" x14ac:dyDescent="0.3">
      <c r="A8" s="23"/>
      <c r="B8" s="25"/>
      <c r="C8" s="24"/>
      <c r="D8" s="34"/>
      <c r="E8" s="28"/>
      <c r="F8" s="28"/>
      <c r="G8" s="28"/>
      <c r="H8" s="28"/>
      <c r="I8" s="21"/>
      <c r="J8" s="17">
        <f>WORKDAY.INTL(Tabla2[[#This Row],[FECHA RADICACIÓN]],15,11,Festivos!$A$2:$A$36)</f>
        <v>18</v>
      </c>
      <c r="K8" s="21"/>
      <c r="L8" s="21"/>
      <c r="M8" s="21"/>
      <c r="N8" s="26"/>
      <c r="O8" s="21"/>
      <c r="P8" s="26"/>
      <c r="Q8" s="21" t="str">
        <f>IF(Tabla2[[#This Row],[LEYENDA DATA]]="SI",NETWORKDAYS.INTL(Tabla2[[#This Row],[FECHA RADICACIÓN]],Tabla2[[#This Row],[FECHA INSCRIPCIÓN LEYENDA DATACREDITO]],11,Festivos!$A$2:$A$36),"")</f>
        <v/>
      </c>
      <c r="R8" s="21"/>
      <c r="S8" s="26"/>
      <c r="T8" s="21"/>
      <c r="U8" s="26"/>
      <c r="V8" s="21" t="str">
        <f>IF(Tabla2[[#This Row],[LEYENDA CIFIN]]="SI",NETWORKDAYS.INTL(Tabla2[[#This Row],[FECHA RADICACIÓN]],Tabla2[[#This Row],[FECHA INSCRIPCIÓN LEYENDA CIFIN]],11,Festivos!$A$2:$A$36),"")</f>
        <v/>
      </c>
      <c r="W8" s="18"/>
      <c r="X8" s="20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8" s="28"/>
      <c r="Z8" s="25"/>
      <c r="AA8" s="21"/>
      <c r="AB8" s="21"/>
      <c r="AC8" s="26"/>
      <c r="AD8" s="22"/>
    </row>
    <row r="9" spans="1:30" x14ac:dyDescent="0.25">
      <c r="A9" s="23"/>
      <c r="B9" s="110"/>
      <c r="C9" s="111"/>
      <c r="D9" s="112"/>
      <c r="E9" s="111"/>
      <c r="F9" s="110"/>
      <c r="G9" s="111"/>
      <c r="H9" s="111"/>
      <c r="I9" s="113"/>
      <c r="J9" s="114">
        <f>WORKDAY.INTL(Tabla2[[#This Row],[FECHA RADICACIÓN]],15,11,Festivos!$A$2:$A$36)</f>
        <v>18</v>
      </c>
      <c r="K9" s="115"/>
      <c r="L9" s="113"/>
      <c r="M9" s="115"/>
      <c r="N9" s="116"/>
      <c r="O9" s="115"/>
      <c r="P9" s="116"/>
      <c r="Q9" s="117" t="str">
        <f>IF(Tabla2[[#This Row],[LEYENDA DATA]]="SI",NETWORKDAYS.INTL(Tabla2[[#This Row],[FECHA RADICACIÓN]],Tabla2[[#This Row],[FECHA INSCRIPCIÓN LEYENDA DATACREDITO]],11,Festivos!$A$2:$A$36),"")</f>
        <v/>
      </c>
      <c r="R9" s="117"/>
      <c r="S9" s="116"/>
      <c r="T9" s="115"/>
      <c r="U9" s="116"/>
      <c r="V9" s="117" t="str">
        <f>IF(Tabla2[[#This Row],[LEYENDA CIFIN]]="SI",NETWORKDAYS.INTL(Tabla2[[#This Row],[FECHA RADICACIÓN]],Tabla2[[#This Row],[FECHA INSCRIPCIÓN LEYENDA CIFIN]],11,Festivos!$A$2:$A$36),"")</f>
        <v/>
      </c>
      <c r="W9" s="118"/>
      <c r="X9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9" s="111"/>
      <c r="Z9" s="110"/>
      <c r="AA9" s="115"/>
      <c r="AB9" s="115"/>
      <c r="AC9" s="116"/>
      <c r="AD9" s="120"/>
    </row>
    <row r="10" spans="1:30" x14ac:dyDescent="0.25">
      <c r="A10" s="23"/>
      <c r="B10" s="110"/>
      <c r="C10" s="111"/>
      <c r="D10" s="112"/>
      <c r="E10" s="111"/>
      <c r="F10" s="110"/>
      <c r="G10" s="111"/>
      <c r="H10" s="111"/>
      <c r="I10" s="113"/>
      <c r="J10" s="114">
        <f>WORKDAY.INTL(Tabla2[[#This Row],[FECHA RADICACIÓN]],15,11,Festivos!$A$2:$A$36)</f>
        <v>18</v>
      </c>
      <c r="K10" s="115"/>
      <c r="L10" s="113"/>
      <c r="M10" s="115"/>
      <c r="N10" s="116"/>
      <c r="O10" s="115"/>
      <c r="P10" s="116"/>
      <c r="Q10" s="117" t="str">
        <f>IF(Tabla2[[#This Row],[LEYENDA DATA]]="SI",NETWORKDAYS.INTL(Tabla2[[#This Row],[FECHA RADICACIÓN]],Tabla2[[#This Row],[FECHA INSCRIPCIÓN LEYENDA DATACREDITO]],11,Festivos!$A$2:$A$36),"")</f>
        <v/>
      </c>
      <c r="R10" s="117"/>
      <c r="S10" s="116"/>
      <c r="T10" s="115"/>
      <c r="U10" s="116"/>
      <c r="V10" s="117" t="str">
        <f>IF(Tabla2[[#This Row],[LEYENDA CIFIN]]="SI",NETWORKDAYS.INTL(Tabla2[[#This Row],[FECHA RADICACIÓN]],Tabla2[[#This Row],[FECHA INSCRIPCIÓN LEYENDA CIFIN]],11,Festivos!$A$2:$A$36),"")</f>
        <v/>
      </c>
      <c r="W10" s="118"/>
      <c r="X10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0" s="111"/>
      <c r="Z10" s="110"/>
      <c r="AA10" s="115"/>
      <c r="AB10" s="115"/>
      <c r="AC10" s="116"/>
      <c r="AD10" s="120"/>
    </row>
    <row r="11" spans="1:30" x14ac:dyDescent="0.25">
      <c r="A11" s="23"/>
      <c r="B11" s="110"/>
      <c r="C11" s="111"/>
      <c r="D11" s="112"/>
      <c r="E11" s="111"/>
      <c r="F11" s="110"/>
      <c r="G11" s="111"/>
      <c r="H11" s="111"/>
      <c r="I11" s="113"/>
      <c r="J11" s="114">
        <f>WORKDAY.INTL(Tabla2[[#This Row],[FECHA RADICACIÓN]],15,11,Festivos!$A$2:$A$36)</f>
        <v>18</v>
      </c>
      <c r="K11" s="115"/>
      <c r="L11" s="113"/>
      <c r="M11" s="115"/>
      <c r="N11" s="116"/>
      <c r="O11" s="115"/>
      <c r="P11" s="116"/>
      <c r="Q11" s="117" t="str">
        <f>IF(Tabla2[[#This Row],[LEYENDA DATA]]="SI",NETWORKDAYS.INTL(Tabla2[[#This Row],[FECHA RADICACIÓN]],Tabla2[[#This Row],[FECHA INSCRIPCIÓN LEYENDA DATACREDITO]],11,Festivos!$A$2:$A$36),"")</f>
        <v/>
      </c>
      <c r="R11" s="117"/>
      <c r="S11" s="116"/>
      <c r="T11" s="115"/>
      <c r="U11" s="116"/>
      <c r="V11" s="117" t="str">
        <f>IF(Tabla2[[#This Row],[LEYENDA CIFIN]]="SI",NETWORKDAYS.INTL(Tabla2[[#This Row],[FECHA RADICACIÓN]],Tabla2[[#This Row],[FECHA INSCRIPCIÓN LEYENDA CIFIN]],11,Festivos!$A$2:$A$36),"")</f>
        <v/>
      </c>
      <c r="W11" s="118"/>
      <c r="X11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1" s="111"/>
      <c r="Z11" s="110"/>
      <c r="AA11" s="115"/>
      <c r="AB11" s="115"/>
      <c r="AC11" s="116"/>
      <c r="AD11" s="120"/>
    </row>
    <row r="12" spans="1:30" x14ac:dyDescent="0.25">
      <c r="A12" s="23"/>
      <c r="B12" s="110"/>
      <c r="C12" s="111"/>
      <c r="D12" s="112"/>
      <c r="E12" s="111"/>
      <c r="F12" s="110"/>
      <c r="G12" s="111"/>
      <c r="H12" s="111"/>
      <c r="I12" s="113"/>
      <c r="J12" s="114">
        <f>WORKDAY.INTL(Tabla2[[#This Row],[FECHA RADICACIÓN]],15,11,Festivos!$A$2:$A$36)</f>
        <v>18</v>
      </c>
      <c r="K12" s="115"/>
      <c r="L12" s="113"/>
      <c r="M12" s="115"/>
      <c r="N12" s="116"/>
      <c r="O12" s="115"/>
      <c r="P12" s="116"/>
      <c r="Q12" s="117" t="str">
        <f>IF(Tabla2[[#This Row],[LEYENDA DATA]]="SI",NETWORKDAYS.INTL(Tabla2[[#This Row],[FECHA RADICACIÓN]],Tabla2[[#This Row],[FECHA INSCRIPCIÓN LEYENDA DATACREDITO]],11,Festivos!$A$2:$A$36),"")</f>
        <v/>
      </c>
      <c r="R12" s="117"/>
      <c r="S12" s="116"/>
      <c r="T12" s="115"/>
      <c r="U12" s="116"/>
      <c r="V12" s="117" t="str">
        <f>IF(Tabla2[[#This Row],[LEYENDA CIFIN]]="SI",NETWORKDAYS.INTL(Tabla2[[#This Row],[FECHA RADICACIÓN]],Tabla2[[#This Row],[FECHA INSCRIPCIÓN LEYENDA CIFIN]],11,Festivos!$A$2:$A$36),"")</f>
        <v/>
      </c>
      <c r="W12" s="118"/>
      <c r="X12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2" s="111"/>
      <c r="Z12" s="110"/>
      <c r="AA12" s="115"/>
      <c r="AB12" s="115"/>
      <c r="AC12" s="116"/>
      <c r="AD12" s="120"/>
    </row>
    <row r="13" spans="1:30" x14ac:dyDescent="0.25">
      <c r="A13" s="23"/>
      <c r="B13" s="110"/>
      <c r="C13" s="111"/>
      <c r="D13" s="112"/>
      <c r="E13" s="111"/>
      <c r="F13" s="110"/>
      <c r="G13" s="111"/>
      <c r="H13" s="111"/>
      <c r="I13" s="113"/>
      <c r="J13" s="114">
        <f>WORKDAY.INTL(Tabla2[[#This Row],[FECHA RADICACIÓN]],15,11,Festivos!$A$2:$A$36)</f>
        <v>18</v>
      </c>
      <c r="K13" s="115"/>
      <c r="L13" s="113"/>
      <c r="M13" s="115"/>
      <c r="N13" s="116"/>
      <c r="O13" s="115"/>
      <c r="P13" s="116"/>
      <c r="Q13" s="117" t="str">
        <f>IF(Tabla2[[#This Row],[LEYENDA DATA]]="SI",NETWORKDAYS.INTL(Tabla2[[#This Row],[FECHA RADICACIÓN]],Tabla2[[#This Row],[FECHA INSCRIPCIÓN LEYENDA DATACREDITO]],11,Festivos!$A$2:$A$36),"")</f>
        <v/>
      </c>
      <c r="R13" s="117"/>
      <c r="S13" s="116"/>
      <c r="T13" s="115"/>
      <c r="U13" s="116"/>
      <c r="V13" s="117" t="str">
        <f>IF(Tabla2[[#This Row],[LEYENDA CIFIN]]="SI",NETWORKDAYS.INTL(Tabla2[[#This Row],[FECHA RADICACIÓN]],Tabla2[[#This Row],[FECHA INSCRIPCIÓN LEYENDA CIFIN]],11,Festivos!$A$2:$A$36),"")</f>
        <v/>
      </c>
      <c r="W13" s="118"/>
      <c r="X13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3" s="111"/>
      <c r="Z13" s="110"/>
      <c r="AA13" s="115"/>
      <c r="AB13" s="115"/>
      <c r="AC13" s="116"/>
      <c r="AD13" s="120"/>
    </row>
    <row r="14" spans="1:30" x14ac:dyDescent="0.25">
      <c r="A14" s="23"/>
      <c r="B14" s="110"/>
      <c r="C14" s="111"/>
      <c r="D14" s="112"/>
      <c r="E14" s="111"/>
      <c r="F14" s="110"/>
      <c r="G14" s="111"/>
      <c r="H14" s="111"/>
      <c r="I14" s="113"/>
      <c r="J14" s="114">
        <f>WORKDAY.INTL(Tabla2[[#This Row],[FECHA RADICACIÓN]],15,11,Festivos!$A$2:$A$36)</f>
        <v>18</v>
      </c>
      <c r="K14" s="115"/>
      <c r="L14" s="113"/>
      <c r="M14" s="115"/>
      <c r="N14" s="116"/>
      <c r="O14" s="115"/>
      <c r="P14" s="116"/>
      <c r="Q14" s="117" t="str">
        <f>IF(Tabla2[[#This Row],[LEYENDA DATA]]="SI",NETWORKDAYS.INTL(Tabla2[[#This Row],[FECHA RADICACIÓN]],Tabla2[[#This Row],[FECHA INSCRIPCIÓN LEYENDA DATACREDITO]],11,Festivos!$A$2:$A$36),"")</f>
        <v/>
      </c>
      <c r="R14" s="117"/>
      <c r="S14" s="116"/>
      <c r="T14" s="115"/>
      <c r="U14" s="116"/>
      <c r="V14" s="117" t="str">
        <f>IF(Tabla2[[#This Row],[LEYENDA CIFIN]]="SI",NETWORKDAYS.INTL(Tabla2[[#This Row],[FECHA RADICACIÓN]],Tabla2[[#This Row],[FECHA INSCRIPCIÓN LEYENDA CIFIN]],11,Festivos!$A$2:$A$36),"")</f>
        <v/>
      </c>
      <c r="W14" s="118"/>
      <c r="X14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4" s="111"/>
      <c r="Z14" s="110"/>
      <c r="AA14" s="115"/>
      <c r="AB14" s="115"/>
      <c r="AC14" s="116"/>
      <c r="AD14" s="120"/>
    </row>
    <row r="15" spans="1:30" x14ac:dyDescent="0.25">
      <c r="A15" s="23"/>
      <c r="B15" s="110"/>
      <c r="C15" s="111"/>
      <c r="D15" s="112"/>
      <c r="E15" s="111"/>
      <c r="F15" s="110"/>
      <c r="G15" s="111"/>
      <c r="H15" s="111"/>
      <c r="I15" s="113"/>
      <c r="J15" s="114">
        <f>WORKDAY.INTL(Tabla2[[#This Row],[FECHA RADICACIÓN]],15,11,Festivos!$A$2:$A$36)</f>
        <v>18</v>
      </c>
      <c r="K15" s="115"/>
      <c r="L15" s="113"/>
      <c r="M15" s="115"/>
      <c r="N15" s="116"/>
      <c r="O15" s="115"/>
      <c r="P15" s="116"/>
      <c r="Q15" s="117" t="str">
        <f>IF(Tabla2[[#This Row],[LEYENDA DATA]]="SI",NETWORKDAYS.INTL(Tabla2[[#This Row],[FECHA RADICACIÓN]],Tabla2[[#This Row],[FECHA INSCRIPCIÓN LEYENDA DATACREDITO]],11,Festivos!$A$2:$A$36),"")</f>
        <v/>
      </c>
      <c r="R15" s="117"/>
      <c r="S15" s="116"/>
      <c r="T15" s="115"/>
      <c r="U15" s="116"/>
      <c r="V15" s="117" t="str">
        <f>IF(Tabla2[[#This Row],[LEYENDA CIFIN]]="SI",NETWORKDAYS.INTL(Tabla2[[#This Row],[FECHA RADICACIÓN]],Tabla2[[#This Row],[FECHA INSCRIPCIÓN LEYENDA CIFIN]],11,Festivos!$A$2:$A$36),"")</f>
        <v/>
      </c>
      <c r="W15" s="118"/>
      <c r="X15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5" s="111"/>
      <c r="Z15" s="110"/>
      <c r="AA15" s="115"/>
      <c r="AB15" s="115"/>
      <c r="AC15" s="116"/>
      <c r="AD15" s="120"/>
    </row>
    <row r="16" spans="1:30" x14ac:dyDescent="0.25">
      <c r="A16" s="23"/>
      <c r="B16" s="110"/>
      <c r="C16" s="111"/>
      <c r="D16" s="112"/>
      <c r="E16" s="111"/>
      <c r="F16" s="110"/>
      <c r="G16" s="111"/>
      <c r="H16" s="111"/>
      <c r="I16" s="113"/>
      <c r="J16" s="114">
        <f>WORKDAY.INTL(Tabla2[[#This Row],[FECHA RADICACIÓN]],15,11,Festivos!$A$2:$A$36)</f>
        <v>18</v>
      </c>
      <c r="K16" s="115"/>
      <c r="L16" s="113"/>
      <c r="M16" s="115"/>
      <c r="N16" s="116"/>
      <c r="O16" s="115"/>
      <c r="P16" s="116"/>
      <c r="Q16" s="117" t="str">
        <f>IF(Tabla2[[#This Row],[LEYENDA DATA]]="SI",NETWORKDAYS.INTL(Tabla2[[#This Row],[FECHA RADICACIÓN]],Tabla2[[#This Row],[FECHA INSCRIPCIÓN LEYENDA DATACREDITO]],11,Festivos!$A$2:$A$36),"")</f>
        <v/>
      </c>
      <c r="R16" s="117"/>
      <c r="S16" s="116"/>
      <c r="T16" s="115"/>
      <c r="U16" s="116"/>
      <c r="V16" s="117" t="str">
        <f>IF(Tabla2[[#This Row],[LEYENDA CIFIN]]="SI",NETWORKDAYS.INTL(Tabla2[[#This Row],[FECHA RADICACIÓN]],Tabla2[[#This Row],[FECHA INSCRIPCIÓN LEYENDA CIFIN]],11,Festivos!$A$2:$A$36),"")</f>
        <v/>
      </c>
      <c r="W16" s="118"/>
      <c r="X16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6" s="111"/>
      <c r="Z16" s="110"/>
      <c r="AA16" s="115"/>
      <c r="AB16" s="115"/>
      <c r="AC16" s="116"/>
      <c r="AD16" s="120"/>
    </row>
    <row r="17" spans="1:30" x14ac:dyDescent="0.25">
      <c r="A17" s="23"/>
      <c r="B17" s="110"/>
      <c r="C17" s="111"/>
      <c r="D17" s="112"/>
      <c r="E17" s="111"/>
      <c r="F17" s="110"/>
      <c r="G17" s="111"/>
      <c r="H17" s="111"/>
      <c r="I17" s="113"/>
      <c r="J17" s="114">
        <f>WORKDAY.INTL(Tabla2[[#This Row],[FECHA RADICACIÓN]],15,11,Festivos!$A$2:$A$36)</f>
        <v>18</v>
      </c>
      <c r="K17" s="115"/>
      <c r="L17" s="113"/>
      <c r="M17" s="115"/>
      <c r="N17" s="116"/>
      <c r="O17" s="115"/>
      <c r="P17" s="116"/>
      <c r="Q17" s="117" t="str">
        <f>IF(Tabla2[[#This Row],[LEYENDA DATA]]="SI",NETWORKDAYS.INTL(Tabla2[[#This Row],[FECHA RADICACIÓN]],Tabla2[[#This Row],[FECHA INSCRIPCIÓN LEYENDA DATACREDITO]],11,Festivos!$A$2:$A$36),"")</f>
        <v/>
      </c>
      <c r="R17" s="117"/>
      <c r="S17" s="116"/>
      <c r="T17" s="115"/>
      <c r="U17" s="116"/>
      <c r="V17" s="117" t="str">
        <f>IF(Tabla2[[#This Row],[LEYENDA CIFIN]]="SI",NETWORKDAYS.INTL(Tabla2[[#This Row],[FECHA RADICACIÓN]],Tabla2[[#This Row],[FECHA INSCRIPCIÓN LEYENDA CIFIN]],11,Festivos!$A$2:$A$36),"")</f>
        <v/>
      </c>
      <c r="W17" s="118"/>
      <c r="X17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7" s="111"/>
      <c r="Z17" s="110"/>
      <c r="AA17" s="115"/>
      <c r="AB17" s="115"/>
      <c r="AC17" s="116"/>
      <c r="AD17" s="120"/>
    </row>
    <row r="18" spans="1:30" x14ac:dyDescent="0.25">
      <c r="A18" s="23"/>
      <c r="B18" s="110"/>
      <c r="C18" s="111"/>
      <c r="D18" s="112"/>
      <c r="E18" s="111"/>
      <c r="F18" s="110"/>
      <c r="G18" s="111"/>
      <c r="H18" s="111"/>
      <c r="I18" s="113"/>
      <c r="J18" s="114">
        <f>WORKDAY.INTL(Tabla2[[#This Row],[FECHA RADICACIÓN]],15,11,Festivos!$A$2:$A$36)</f>
        <v>18</v>
      </c>
      <c r="K18" s="115"/>
      <c r="L18" s="113"/>
      <c r="M18" s="115"/>
      <c r="N18" s="116"/>
      <c r="O18" s="115"/>
      <c r="P18" s="116"/>
      <c r="Q18" s="117" t="str">
        <f>IF(Tabla2[[#This Row],[LEYENDA DATA]]="SI",NETWORKDAYS.INTL(Tabla2[[#This Row],[FECHA RADICACIÓN]],Tabla2[[#This Row],[FECHA INSCRIPCIÓN LEYENDA DATACREDITO]],11,Festivos!$A$2:$A$36),"")</f>
        <v/>
      </c>
      <c r="R18" s="117"/>
      <c r="S18" s="116"/>
      <c r="T18" s="115"/>
      <c r="U18" s="116"/>
      <c r="V18" s="117" t="str">
        <f>IF(Tabla2[[#This Row],[LEYENDA CIFIN]]="SI",NETWORKDAYS.INTL(Tabla2[[#This Row],[FECHA RADICACIÓN]],Tabla2[[#This Row],[FECHA INSCRIPCIÓN LEYENDA CIFIN]],11,Festivos!$A$2:$A$36),"")</f>
        <v/>
      </c>
      <c r="W18" s="118"/>
      <c r="X18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8" s="111"/>
      <c r="Z18" s="110"/>
      <c r="AA18" s="115"/>
      <c r="AB18" s="115"/>
      <c r="AC18" s="116"/>
      <c r="AD18" s="120"/>
    </row>
    <row r="19" spans="1:30" x14ac:dyDescent="0.25">
      <c r="A19" s="23"/>
      <c r="B19" s="110"/>
      <c r="C19" s="111"/>
      <c r="D19" s="112"/>
      <c r="E19" s="111"/>
      <c r="F19" s="110"/>
      <c r="G19" s="111"/>
      <c r="H19" s="111"/>
      <c r="I19" s="113"/>
      <c r="J19" s="114">
        <f>WORKDAY.INTL(Tabla2[[#This Row],[FECHA RADICACIÓN]],15,11,Festivos!$A$2:$A$36)</f>
        <v>18</v>
      </c>
      <c r="K19" s="115"/>
      <c r="L19" s="113"/>
      <c r="M19" s="115"/>
      <c r="N19" s="116"/>
      <c r="O19" s="115"/>
      <c r="P19" s="116"/>
      <c r="Q19" s="117" t="str">
        <f>IF(Tabla2[[#This Row],[LEYENDA DATA]]="SI",NETWORKDAYS.INTL(Tabla2[[#This Row],[FECHA RADICACIÓN]],Tabla2[[#This Row],[FECHA INSCRIPCIÓN LEYENDA DATACREDITO]],11,Festivos!$A$2:$A$36),"")</f>
        <v/>
      </c>
      <c r="R19" s="117"/>
      <c r="S19" s="116"/>
      <c r="T19" s="115"/>
      <c r="U19" s="116"/>
      <c r="V19" s="117" t="str">
        <f>IF(Tabla2[[#This Row],[LEYENDA CIFIN]]="SI",NETWORKDAYS.INTL(Tabla2[[#This Row],[FECHA RADICACIÓN]],Tabla2[[#This Row],[FECHA INSCRIPCIÓN LEYENDA CIFIN]],11,Festivos!$A$2:$A$36),"")</f>
        <v/>
      </c>
      <c r="W19" s="118"/>
      <c r="X19" s="119">
        <f ca="1">IF(Tabla2[[#This Row],[FECHA ENVIO DE RESPUESTA]]&gt;1,NETWORKDAYS.INTL(Tabla2[[#This Row],[FECHA RADICACIÓN]],Tabla2[[#This Row],[FECHA ENVIO DE RESPUESTA]],11,Festivos!$A$2:$A$36),NETWORKDAYS.INTL(Tabla2[[#This Row],[FECHA RADICACIÓN]],NOW(),11,Festivos!$A$2:$A$36))-1</f>
        <v>38583</v>
      </c>
      <c r="Y19" s="111"/>
      <c r="Z19" s="110"/>
      <c r="AA19" s="115"/>
      <c r="AB19" s="115"/>
      <c r="AC19" s="116"/>
      <c r="AD19" s="120"/>
    </row>
  </sheetData>
  <mergeCells count="10">
    <mergeCell ref="AA4:AC4"/>
    <mergeCell ref="A2:Z3"/>
    <mergeCell ref="AA1:AD3"/>
    <mergeCell ref="M4:N4"/>
    <mergeCell ref="O4:S4"/>
    <mergeCell ref="T4:Z4"/>
    <mergeCell ref="A1:Z1"/>
    <mergeCell ref="A4:D4"/>
    <mergeCell ref="E4:H4"/>
    <mergeCell ref="I4:L4"/>
  </mergeCells>
  <phoneticPr fontId="20" type="noConversion"/>
  <conditionalFormatting sqref="C8:D19">
    <cfRule type="duplicateValues" dxfId="3" priority="84"/>
  </conditionalFormatting>
  <conditionalFormatting sqref="W8:W19">
    <cfRule type="expression" dxfId="2" priority="21">
      <formula>ISBLANK(W8)</formula>
    </cfRule>
    <cfRule type="expression" dxfId="1" priority="22">
      <formula>W8&gt;J8</formula>
    </cfRule>
    <cfRule type="expression" dxfId="0" priority="23">
      <formula>W8&lt;=J8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5" scale="43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3A9B68-4E3D-495C-9B95-7BEEE63C3628}">
          <x14:formula1>
            <xm:f>Listas!$C$2:$C$3</xm:f>
          </x14:formula1>
          <xm:sqref>F8:F19</xm:sqref>
        </x14:dataValidation>
        <x14:dataValidation type="list" allowBlank="1" showInputMessage="1" showErrorMessage="1" xr:uid="{B39D636B-8A50-43D5-8768-E600D5E2B4A8}">
          <x14:formula1>
            <xm:f>Listas!$G$2:$G$4</xm:f>
          </x14:formula1>
          <xm:sqref>AB8:AB19</xm:sqref>
        </x14:dataValidation>
        <x14:dataValidation type="list" allowBlank="1" showInputMessage="1" showErrorMessage="1" xr:uid="{E860FFEA-F157-4275-A3A0-A497395448F5}">
          <x14:formula1>
            <xm:f>Listas!$A$2:$A$9</xm:f>
          </x14:formula1>
          <xm:sqref>B8:B19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16AE-30AF-418E-B4F7-0EDA08574BC2}">
  <dimension ref="A1:O46"/>
  <sheetViews>
    <sheetView topLeftCell="A31" workbookViewId="0">
      <selection activeCell="D52" sqref="D52"/>
    </sheetView>
  </sheetViews>
  <sheetFormatPr baseColWidth="10" defaultColWidth="11.44140625" defaultRowHeight="14.4" x14ac:dyDescent="0.3"/>
  <cols>
    <col min="1" max="1" width="3.6640625" customWidth="1"/>
    <col min="2" max="3" width="7.5546875" customWidth="1"/>
    <col min="4" max="6" width="5.88671875" customWidth="1"/>
    <col min="7" max="7" width="4.88671875" customWidth="1"/>
    <col min="8" max="9" width="5.6640625" customWidth="1"/>
    <col min="10" max="10" width="7.33203125" customWidth="1"/>
    <col min="11" max="14" width="5.6640625" customWidth="1"/>
    <col min="15" max="15" width="4.109375" customWidth="1"/>
  </cols>
  <sheetData>
    <row r="1" spans="1:15" x14ac:dyDescent="0.3">
      <c r="A1" s="100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</row>
    <row r="3" spans="1:15" ht="25.2" customHeight="1" x14ac:dyDescent="0.3">
      <c r="A3" s="101" t="s">
        <v>41</v>
      </c>
      <c r="B3" s="102"/>
      <c r="C3" s="102"/>
      <c r="D3" s="103"/>
      <c r="E3" s="79" t="s">
        <v>42</v>
      </c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ht="9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28.95" customHeight="1" x14ac:dyDescent="0.3">
      <c r="A5" s="104" t="s">
        <v>43</v>
      </c>
      <c r="B5" s="105"/>
      <c r="C5" s="105"/>
      <c r="D5" s="106"/>
      <c r="E5" s="107" t="s">
        <v>44</v>
      </c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5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3">
      <c r="A7" s="100" t="s">
        <v>45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24" customHeight="1" x14ac:dyDescent="0.3">
      <c r="A8" s="7">
        <v>1</v>
      </c>
      <c r="B8" s="91" t="s">
        <v>46</v>
      </c>
      <c r="C8" s="92"/>
      <c r="D8" s="93"/>
      <c r="E8" s="65" t="s">
        <v>47</v>
      </c>
      <c r="F8" s="66"/>
      <c r="G8" s="66"/>
      <c r="H8" s="66"/>
      <c r="I8" s="66"/>
      <c r="J8" s="66"/>
      <c r="K8" s="66"/>
      <c r="L8" s="66"/>
      <c r="M8" s="66"/>
      <c r="N8" s="66"/>
      <c r="O8" s="67"/>
    </row>
    <row r="9" spans="1:15" x14ac:dyDescent="0.3">
      <c r="A9" s="27">
        <v>2</v>
      </c>
      <c r="B9" s="97" t="s">
        <v>7</v>
      </c>
      <c r="C9" s="98"/>
      <c r="D9" s="99"/>
      <c r="E9" s="65" t="s">
        <v>104</v>
      </c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15" ht="40.950000000000003" customHeight="1" x14ac:dyDescent="0.3">
      <c r="A10" s="7">
        <v>3</v>
      </c>
      <c r="B10" s="91" t="s">
        <v>48</v>
      </c>
      <c r="C10" s="92"/>
      <c r="D10" s="93"/>
      <c r="E10" s="65" t="s">
        <v>49</v>
      </c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 ht="24.9" customHeight="1" x14ac:dyDescent="0.3">
      <c r="A11" s="27">
        <v>4</v>
      </c>
      <c r="B11" s="91" t="s">
        <v>50</v>
      </c>
      <c r="C11" s="92"/>
      <c r="D11" s="93"/>
      <c r="E11" s="65" t="s">
        <v>51</v>
      </c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24.9" customHeight="1" x14ac:dyDescent="0.3">
      <c r="A12" s="7">
        <v>5</v>
      </c>
      <c r="B12" s="91" t="s">
        <v>99</v>
      </c>
      <c r="C12" s="92"/>
      <c r="D12" s="93"/>
      <c r="E12" s="65" t="s">
        <v>111</v>
      </c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5" ht="24.9" customHeight="1" x14ac:dyDescent="0.3">
      <c r="A13" s="27">
        <v>6</v>
      </c>
      <c r="B13" s="91" t="s">
        <v>100</v>
      </c>
      <c r="C13" s="92"/>
      <c r="D13" s="93"/>
      <c r="E13" s="65" t="s">
        <v>106</v>
      </c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1:15" ht="20.100000000000001" customHeight="1" x14ac:dyDescent="0.3">
      <c r="A14" s="7">
        <v>7</v>
      </c>
      <c r="B14" s="91" t="s">
        <v>10</v>
      </c>
      <c r="C14" s="92"/>
      <c r="D14" s="93"/>
      <c r="E14" s="65" t="s">
        <v>52</v>
      </c>
      <c r="F14" s="66"/>
      <c r="G14" s="66"/>
      <c r="H14" s="66"/>
      <c r="I14" s="66"/>
      <c r="J14" s="66"/>
      <c r="K14" s="66"/>
      <c r="L14" s="66"/>
      <c r="M14" s="66"/>
      <c r="N14" s="66"/>
      <c r="O14" s="67"/>
    </row>
    <row r="15" spans="1:15" ht="20.100000000000001" customHeight="1" x14ac:dyDescent="0.3">
      <c r="A15" s="27">
        <v>8</v>
      </c>
      <c r="B15" s="91" t="s">
        <v>53</v>
      </c>
      <c r="C15" s="92"/>
      <c r="D15" s="93"/>
      <c r="E15" s="75" t="s">
        <v>54</v>
      </c>
      <c r="F15" s="76"/>
      <c r="G15" s="76"/>
      <c r="H15" s="76"/>
      <c r="I15" s="76"/>
      <c r="J15" s="76"/>
      <c r="K15" s="76"/>
      <c r="L15" s="76"/>
      <c r="M15" s="76"/>
      <c r="N15" s="76"/>
      <c r="O15" s="77"/>
    </row>
    <row r="16" spans="1:15" ht="24.9" customHeight="1" x14ac:dyDescent="0.3">
      <c r="A16" s="7">
        <v>9</v>
      </c>
      <c r="B16" s="91" t="s">
        <v>12</v>
      </c>
      <c r="C16" s="92"/>
      <c r="D16" s="93"/>
      <c r="E16" s="75" t="s">
        <v>55</v>
      </c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1:15" ht="24.9" customHeight="1" x14ac:dyDescent="0.3">
      <c r="A17" s="27">
        <v>10</v>
      </c>
      <c r="B17" s="91" t="s">
        <v>13</v>
      </c>
      <c r="C17" s="92"/>
      <c r="D17" s="93"/>
      <c r="E17" s="75" t="s">
        <v>109</v>
      </c>
      <c r="F17" s="76"/>
      <c r="G17" s="76"/>
      <c r="H17" s="76"/>
      <c r="I17" s="76"/>
      <c r="J17" s="76"/>
      <c r="K17" s="76"/>
      <c r="L17" s="76"/>
      <c r="M17" s="76"/>
      <c r="N17" s="76"/>
      <c r="O17" s="77"/>
    </row>
    <row r="18" spans="1:15" ht="24.9" customHeight="1" x14ac:dyDescent="0.3">
      <c r="A18" s="7">
        <v>11</v>
      </c>
      <c r="B18" s="91" t="s">
        <v>14</v>
      </c>
      <c r="C18" s="92"/>
      <c r="D18" s="93"/>
      <c r="E18" s="65" t="s">
        <v>112</v>
      </c>
      <c r="F18" s="66"/>
      <c r="G18" s="66"/>
      <c r="H18" s="66"/>
      <c r="I18" s="66"/>
      <c r="J18" s="66"/>
      <c r="K18" s="66"/>
      <c r="L18" s="66"/>
      <c r="M18" s="66"/>
      <c r="N18" s="66"/>
      <c r="O18" s="67"/>
    </row>
    <row r="19" spans="1:15" ht="20.100000000000001" customHeight="1" x14ac:dyDescent="0.3">
      <c r="A19" s="27">
        <v>12</v>
      </c>
      <c r="B19" s="94" t="s">
        <v>15</v>
      </c>
      <c r="C19" s="95"/>
      <c r="D19" s="96"/>
      <c r="E19" s="75" t="s">
        <v>113</v>
      </c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1:15" ht="24.9" customHeight="1" x14ac:dyDescent="0.3">
      <c r="A20" s="7">
        <v>13</v>
      </c>
      <c r="B20" s="91" t="s">
        <v>120</v>
      </c>
      <c r="C20" s="92"/>
      <c r="D20" s="93"/>
      <c r="E20" s="65" t="s">
        <v>122</v>
      </c>
      <c r="F20" s="66"/>
      <c r="G20" s="66"/>
      <c r="H20" s="66"/>
      <c r="I20" s="66"/>
      <c r="J20" s="66"/>
      <c r="K20" s="66"/>
      <c r="L20" s="66"/>
      <c r="M20" s="66"/>
      <c r="N20" s="66"/>
      <c r="O20" s="67"/>
    </row>
    <row r="21" spans="1:15" ht="24.9" customHeight="1" x14ac:dyDescent="0.3">
      <c r="A21" s="27">
        <v>14</v>
      </c>
      <c r="B21" s="64" t="s">
        <v>56</v>
      </c>
      <c r="C21" s="64"/>
      <c r="D21" s="64"/>
      <c r="E21" s="75" t="s">
        <v>114</v>
      </c>
      <c r="F21" s="76"/>
      <c r="G21" s="76"/>
      <c r="H21" s="76"/>
      <c r="I21" s="76"/>
      <c r="J21" s="76"/>
      <c r="K21" s="76"/>
      <c r="L21" s="76"/>
      <c r="M21" s="76"/>
      <c r="N21" s="76"/>
      <c r="O21" s="77"/>
    </row>
    <row r="22" spans="1:15" ht="24.9" customHeight="1" x14ac:dyDescent="0.3">
      <c r="A22" s="7">
        <v>15</v>
      </c>
      <c r="B22" s="64" t="s">
        <v>57</v>
      </c>
      <c r="C22" s="64"/>
      <c r="D22" s="64"/>
      <c r="E22" s="65" t="s">
        <v>58</v>
      </c>
      <c r="F22" s="66"/>
      <c r="G22" s="66"/>
      <c r="H22" s="66"/>
      <c r="I22" s="66"/>
      <c r="J22" s="66"/>
      <c r="K22" s="66"/>
      <c r="L22" s="66"/>
      <c r="M22" s="66"/>
      <c r="N22" s="66"/>
      <c r="O22" s="67"/>
    </row>
    <row r="23" spans="1:15" ht="24.9" customHeight="1" x14ac:dyDescent="0.3">
      <c r="A23" s="27">
        <v>16</v>
      </c>
      <c r="B23" s="88" t="s">
        <v>59</v>
      </c>
      <c r="C23" s="89"/>
      <c r="D23" s="90"/>
      <c r="E23" s="85" t="s">
        <v>60</v>
      </c>
      <c r="F23" s="86"/>
      <c r="G23" s="86"/>
      <c r="H23" s="86"/>
      <c r="I23" s="86"/>
      <c r="J23" s="86"/>
      <c r="K23" s="86"/>
      <c r="L23" s="86"/>
      <c r="M23" s="86"/>
      <c r="N23" s="86"/>
      <c r="O23" s="87"/>
    </row>
    <row r="24" spans="1:15" ht="24.9" customHeight="1" x14ac:dyDescent="0.3">
      <c r="A24" s="7">
        <v>17</v>
      </c>
      <c r="B24" s="91" t="s">
        <v>121</v>
      </c>
      <c r="C24" s="92"/>
      <c r="D24" s="93"/>
      <c r="E24" s="65" t="s">
        <v>123</v>
      </c>
      <c r="F24" s="66"/>
      <c r="G24" s="66"/>
      <c r="H24" s="66"/>
      <c r="I24" s="66"/>
      <c r="J24" s="66"/>
      <c r="K24" s="66"/>
      <c r="L24" s="66"/>
      <c r="M24" s="66"/>
      <c r="N24" s="66"/>
      <c r="O24" s="67"/>
    </row>
    <row r="25" spans="1:15" ht="24.9" customHeight="1" x14ac:dyDescent="0.3">
      <c r="A25" s="27">
        <v>18</v>
      </c>
      <c r="B25" s="88" t="s">
        <v>110</v>
      </c>
      <c r="C25" s="89"/>
      <c r="D25" s="90"/>
      <c r="E25" s="65" t="s">
        <v>118</v>
      </c>
      <c r="F25" s="66"/>
      <c r="G25" s="66"/>
      <c r="H25" s="66"/>
      <c r="I25" s="66"/>
      <c r="J25" s="66"/>
      <c r="K25" s="66"/>
      <c r="L25" s="66"/>
      <c r="M25" s="66"/>
      <c r="N25" s="66"/>
      <c r="O25" s="67"/>
    </row>
    <row r="26" spans="1:15" ht="24.9" customHeight="1" x14ac:dyDescent="0.3">
      <c r="A26" s="7">
        <v>19</v>
      </c>
      <c r="B26" s="64" t="s">
        <v>61</v>
      </c>
      <c r="C26" s="64"/>
      <c r="D26" s="64"/>
      <c r="E26" s="75" t="s">
        <v>115</v>
      </c>
      <c r="F26" s="76"/>
      <c r="G26" s="76"/>
      <c r="H26" s="76"/>
      <c r="I26" s="76"/>
      <c r="J26" s="76"/>
      <c r="K26" s="76"/>
      <c r="L26" s="76"/>
      <c r="M26" s="76"/>
      <c r="N26" s="76"/>
      <c r="O26" s="77"/>
    </row>
    <row r="27" spans="1:15" ht="20.100000000000001" customHeight="1" x14ac:dyDescent="0.3">
      <c r="A27" s="27">
        <v>20</v>
      </c>
      <c r="B27" s="64" t="s">
        <v>62</v>
      </c>
      <c r="C27" s="64"/>
      <c r="D27" s="64"/>
      <c r="E27" s="65" t="s">
        <v>63</v>
      </c>
      <c r="F27" s="66"/>
      <c r="G27" s="66"/>
      <c r="H27" s="66"/>
      <c r="I27" s="66"/>
      <c r="J27" s="66"/>
      <c r="K27" s="66"/>
      <c r="L27" s="66"/>
      <c r="M27" s="66"/>
      <c r="N27" s="66"/>
      <c r="O27" s="67"/>
    </row>
    <row r="28" spans="1:15" ht="24.9" customHeight="1" x14ac:dyDescent="0.3">
      <c r="A28" s="7">
        <v>21</v>
      </c>
      <c r="B28" s="64" t="s">
        <v>64</v>
      </c>
      <c r="C28" s="64"/>
      <c r="D28" s="64"/>
      <c r="E28" s="85" t="s">
        <v>65</v>
      </c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5" ht="24.9" customHeight="1" x14ac:dyDescent="0.3">
      <c r="A29" s="27">
        <v>22</v>
      </c>
      <c r="B29" s="88" t="s">
        <v>108</v>
      </c>
      <c r="C29" s="89"/>
      <c r="D29" s="90"/>
      <c r="E29" s="65" t="s">
        <v>116</v>
      </c>
      <c r="F29" s="66"/>
      <c r="G29" s="66"/>
      <c r="H29" s="66"/>
      <c r="I29" s="66"/>
      <c r="J29" s="66"/>
      <c r="K29" s="66"/>
      <c r="L29" s="66"/>
      <c r="M29" s="66"/>
      <c r="N29" s="66"/>
      <c r="O29" s="67"/>
    </row>
    <row r="30" spans="1:15" ht="24.9" customHeight="1" x14ac:dyDescent="0.3">
      <c r="A30" s="7">
        <v>23</v>
      </c>
      <c r="B30" s="64" t="s">
        <v>66</v>
      </c>
      <c r="C30" s="64"/>
      <c r="D30" s="64"/>
      <c r="E30" s="75" t="s">
        <v>67</v>
      </c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1:15" ht="24.9" customHeight="1" x14ac:dyDescent="0.3">
      <c r="A31" s="27">
        <v>24</v>
      </c>
      <c r="B31" s="64" t="s">
        <v>68</v>
      </c>
      <c r="C31" s="64"/>
      <c r="D31" s="64"/>
      <c r="E31" s="65" t="s">
        <v>119</v>
      </c>
      <c r="F31" s="66"/>
      <c r="G31" s="66"/>
      <c r="H31" s="66"/>
      <c r="I31" s="66"/>
      <c r="J31" s="66"/>
      <c r="K31" s="66"/>
      <c r="L31" s="66"/>
      <c r="M31" s="66"/>
      <c r="N31" s="66"/>
      <c r="O31" s="67"/>
    </row>
    <row r="32" spans="1:15" ht="20.100000000000001" customHeight="1" x14ac:dyDescent="0.3">
      <c r="A32" s="7">
        <v>25</v>
      </c>
      <c r="B32" s="64" t="s">
        <v>24</v>
      </c>
      <c r="C32" s="64"/>
      <c r="D32" s="64"/>
      <c r="E32" s="75" t="s">
        <v>69</v>
      </c>
      <c r="F32" s="76"/>
      <c r="G32" s="76"/>
      <c r="H32" s="76"/>
      <c r="I32" s="76"/>
      <c r="J32" s="76"/>
      <c r="K32" s="76"/>
      <c r="L32" s="76"/>
      <c r="M32" s="76"/>
      <c r="N32" s="76"/>
      <c r="O32" s="77"/>
    </row>
    <row r="33" spans="1:15" ht="20.100000000000001" customHeight="1" x14ac:dyDescent="0.3">
      <c r="A33" s="27">
        <v>26</v>
      </c>
      <c r="B33" s="64" t="s">
        <v>25</v>
      </c>
      <c r="C33" s="64"/>
      <c r="D33" s="64"/>
      <c r="E33" s="75" t="s">
        <v>117</v>
      </c>
      <c r="F33" s="76"/>
      <c r="G33" s="76"/>
      <c r="H33" s="76"/>
      <c r="I33" s="76"/>
      <c r="J33" s="76"/>
      <c r="K33" s="76"/>
      <c r="L33" s="76"/>
      <c r="M33" s="76"/>
      <c r="N33" s="76"/>
      <c r="O33" s="77"/>
    </row>
    <row r="34" spans="1:15" ht="24.9" customHeight="1" x14ac:dyDescent="0.3">
      <c r="A34" s="7">
        <v>27</v>
      </c>
      <c r="B34" s="64" t="s">
        <v>70</v>
      </c>
      <c r="C34" s="64"/>
      <c r="D34" s="64"/>
      <c r="E34" s="65" t="s">
        <v>71</v>
      </c>
      <c r="F34" s="66"/>
      <c r="G34" s="66"/>
      <c r="H34" s="66"/>
      <c r="I34" s="66"/>
      <c r="J34" s="66"/>
      <c r="K34" s="66"/>
      <c r="L34" s="66"/>
      <c r="M34" s="66"/>
      <c r="N34" s="66"/>
      <c r="O34" s="67"/>
    </row>
    <row r="35" spans="1:15" ht="20.100000000000001" customHeight="1" x14ac:dyDescent="0.3">
      <c r="A35" s="27">
        <v>28</v>
      </c>
      <c r="B35" s="64" t="s">
        <v>27</v>
      </c>
      <c r="C35" s="64"/>
      <c r="D35" s="64"/>
      <c r="E35" s="75" t="s">
        <v>72</v>
      </c>
      <c r="F35" s="76"/>
      <c r="G35" s="76"/>
      <c r="H35" s="76"/>
      <c r="I35" s="76"/>
      <c r="J35" s="76"/>
      <c r="K35" s="76"/>
      <c r="L35" s="76"/>
      <c r="M35" s="76"/>
      <c r="N35" s="76"/>
      <c r="O35" s="77"/>
    </row>
    <row r="36" spans="1:15" ht="20.100000000000001" customHeight="1" x14ac:dyDescent="0.3">
      <c r="A36" s="7">
        <v>29</v>
      </c>
      <c r="B36" s="64" t="s">
        <v>73</v>
      </c>
      <c r="C36" s="64"/>
      <c r="D36" s="64"/>
      <c r="E36" s="75" t="s">
        <v>74</v>
      </c>
      <c r="F36" s="76"/>
      <c r="G36" s="76"/>
      <c r="H36" s="76"/>
      <c r="I36" s="76"/>
      <c r="J36" s="76"/>
      <c r="K36" s="76"/>
      <c r="L36" s="76"/>
      <c r="M36" s="76"/>
      <c r="N36" s="76"/>
      <c r="O36" s="77"/>
    </row>
    <row r="37" spans="1:15" ht="24.9" customHeight="1" x14ac:dyDescent="0.3">
      <c r="A37" s="27">
        <v>30</v>
      </c>
      <c r="B37" s="64" t="s">
        <v>75</v>
      </c>
      <c r="C37" s="64"/>
      <c r="D37" s="64"/>
      <c r="E37" s="65" t="s">
        <v>76</v>
      </c>
      <c r="F37" s="66"/>
      <c r="G37" s="66"/>
      <c r="H37" s="66"/>
      <c r="I37" s="66"/>
      <c r="J37" s="66"/>
      <c r="K37" s="66"/>
      <c r="L37" s="66"/>
      <c r="M37" s="66"/>
      <c r="N37" s="66"/>
      <c r="O37" s="67"/>
    </row>
    <row r="38" spans="1:15" x14ac:dyDescent="0.3">
      <c r="A38" s="8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3">
      <c r="A39" s="78" t="s">
        <v>77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 ht="26.25" customHeight="1" x14ac:dyDescent="0.3">
      <c r="A40" s="79" t="s">
        <v>78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1"/>
    </row>
    <row r="41" spans="1:15" x14ac:dyDescent="0.3">
      <c r="A41" s="82" t="s">
        <v>79</v>
      </c>
      <c r="B41" s="83"/>
      <c r="C41" s="84"/>
      <c r="D41" s="82" t="s">
        <v>80</v>
      </c>
      <c r="E41" s="83"/>
      <c r="F41" s="83"/>
      <c r="G41" s="83"/>
      <c r="H41" s="83"/>
      <c r="I41" s="83"/>
      <c r="J41" s="83"/>
      <c r="K41" s="84"/>
      <c r="L41" s="82" t="s">
        <v>81</v>
      </c>
      <c r="M41" s="83"/>
      <c r="N41" s="83"/>
      <c r="O41" s="84"/>
    </row>
    <row r="42" spans="1:15" ht="37.5" customHeight="1" x14ac:dyDescent="0.3">
      <c r="A42" s="68">
        <v>2</v>
      </c>
      <c r="B42" s="69"/>
      <c r="C42" s="70"/>
      <c r="D42" s="71" t="s">
        <v>127</v>
      </c>
      <c r="E42" s="72"/>
      <c r="F42" s="72"/>
      <c r="G42" s="72"/>
      <c r="H42" s="72"/>
      <c r="I42" s="72"/>
      <c r="J42" s="72"/>
      <c r="K42" s="73"/>
      <c r="L42" s="74" t="s">
        <v>128</v>
      </c>
      <c r="M42" s="69"/>
      <c r="N42" s="69"/>
      <c r="O42" s="70"/>
    </row>
    <row r="43" spans="1:15" x14ac:dyDescent="0.3">
      <c r="A43" s="58" t="s">
        <v>82</v>
      </c>
      <c r="B43" s="59"/>
      <c r="C43" s="59"/>
      <c r="D43" s="59"/>
      <c r="E43" s="59"/>
      <c r="F43" s="58" t="s">
        <v>83</v>
      </c>
      <c r="G43" s="59"/>
      <c r="H43" s="59"/>
      <c r="I43" s="59"/>
      <c r="J43" s="60"/>
      <c r="K43" s="59" t="s">
        <v>84</v>
      </c>
      <c r="L43" s="59"/>
      <c r="M43" s="59"/>
      <c r="N43" s="59"/>
      <c r="O43" s="60"/>
    </row>
    <row r="44" spans="1:15" x14ac:dyDescent="0.3">
      <c r="A44" s="61"/>
      <c r="B44" s="62"/>
      <c r="C44" s="62"/>
      <c r="D44" s="62"/>
      <c r="E44" s="62"/>
      <c r="F44" s="61"/>
      <c r="G44" s="62"/>
      <c r="H44" s="62"/>
      <c r="I44" s="62"/>
      <c r="J44" s="63"/>
      <c r="K44" s="62"/>
      <c r="L44" s="62"/>
      <c r="M44" s="62"/>
      <c r="N44" s="62"/>
      <c r="O44" s="63"/>
    </row>
    <row r="45" spans="1:15" ht="22.95" customHeight="1" x14ac:dyDescent="0.3">
      <c r="A45" s="51" t="s">
        <v>85</v>
      </c>
      <c r="B45" s="52"/>
      <c r="C45" s="52"/>
      <c r="D45" s="52"/>
      <c r="E45" s="52"/>
      <c r="F45" s="53" t="s">
        <v>86</v>
      </c>
      <c r="G45" s="52"/>
      <c r="H45" s="52"/>
      <c r="I45" s="52"/>
      <c r="J45" s="54"/>
      <c r="K45" s="52" t="s">
        <v>87</v>
      </c>
      <c r="L45" s="52"/>
      <c r="M45" s="52"/>
      <c r="N45" s="52"/>
      <c r="O45" s="54"/>
    </row>
    <row r="46" spans="1:15" x14ac:dyDescent="0.3">
      <c r="A46" s="55" t="s">
        <v>88</v>
      </c>
      <c r="B46" s="56"/>
      <c r="C46" s="56"/>
      <c r="D46" s="56"/>
      <c r="E46" s="56"/>
      <c r="F46" s="55" t="s">
        <v>89</v>
      </c>
      <c r="G46" s="56"/>
      <c r="H46" s="56"/>
      <c r="I46" s="56"/>
      <c r="J46" s="57"/>
      <c r="K46" s="56" t="s">
        <v>90</v>
      </c>
      <c r="L46" s="56"/>
      <c r="M46" s="56"/>
      <c r="N46" s="56"/>
      <c r="O46" s="57"/>
    </row>
  </sheetData>
  <mergeCells count="86">
    <mergeCell ref="A7:O7"/>
    <mergeCell ref="A1:O1"/>
    <mergeCell ref="A3:D3"/>
    <mergeCell ref="E3:O3"/>
    <mergeCell ref="A5:D5"/>
    <mergeCell ref="E5:O5"/>
    <mergeCell ref="B8:D8"/>
    <mergeCell ref="E8:O8"/>
    <mergeCell ref="B9:D9"/>
    <mergeCell ref="E9:O9"/>
    <mergeCell ref="E10:O10"/>
    <mergeCell ref="B10:D10"/>
    <mergeCell ref="B14:D14"/>
    <mergeCell ref="E14:O14"/>
    <mergeCell ref="B15:D15"/>
    <mergeCell ref="E15:O15"/>
    <mergeCell ref="B11:D11"/>
    <mergeCell ref="E11:O11"/>
    <mergeCell ref="B12:D12"/>
    <mergeCell ref="B13:D13"/>
    <mergeCell ref="E13:O13"/>
    <mergeCell ref="E12:O12"/>
    <mergeCell ref="B16:D16"/>
    <mergeCell ref="E16:O16"/>
    <mergeCell ref="B17:D17"/>
    <mergeCell ref="E17:O17"/>
    <mergeCell ref="B18:D18"/>
    <mergeCell ref="E18:O18"/>
    <mergeCell ref="B20:D20"/>
    <mergeCell ref="E20:O20"/>
    <mergeCell ref="B19:D19"/>
    <mergeCell ref="E19:O19"/>
    <mergeCell ref="B21:D21"/>
    <mergeCell ref="E21:O21"/>
    <mergeCell ref="B22:D22"/>
    <mergeCell ref="E22:O22"/>
    <mergeCell ref="B23:D23"/>
    <mergeCell ref="E23:O23"/>
    <mergeCell ref="B26:D26"/>
    <mergeCell ref="E26:O26"/>
    <mergeCell ref="B25:D25"/>
    <mergeCell ref="E25:O25"/>
    <mergeCell ref="B24:D24"/>
    <mergeCell ref="E24:O24"/>
    <mergeCell ref="B27:D27"/>
    <mergeCell ref="E27:O27"/>
    <mergeCell ref="B28:D28"/>
    <mergeCell ref="E28:O28"/>
    <mergeCell ref="B30:D30"/>
    <mergeCell ref="E30:O30"/>
    <mergeCell ref="B29:D29"/>
    <mergeCell ref="E29:O29"/>
    <mergeCell ref="B31:D31"/>
    <mergeCell ref="E31:O31"/>
    <mergeCell ref="B32:D32"/>
    <mergeCell ref="E32:O32"/>
    <mergeCell ref="B33:D33"/>
    <mergeCell ref="E33:O33"/>
    <mergeCell ref="B34:D34"/>
    <mergeCell ref="E34:O34"/>
    <mergeCell ref="A42:C42"/>
    <mergeCell ref="D42:K42"/>
    <mergeCell ref="L42:O42"/>
    <mergeCell ref="B35:D35"/>
    <mergeCell ref="E35:O35"/>
    <mergeCell ref="B36:D36"/>
    <mergeCell ref="E36:O36"/>
    <mergeCell ref="B37:D37"/>
    <mergeCell ref="E37:O37"/>
    <mergeCell ref="A39:O39"/>
    <mergeCell ref="A40:O40"/>
    <mergeCell ref="A41:C41"/>
    <mergeCell ref="D41:K41"/>
    <mergeCell ref="L41:O41"/>
    <mergeCell ref="A43:E43"/>
    <mergeCell ref="F43:J43"/>
    <mergeCell ref="K43:O43"/>
    <mergeCell ref="A44:E44"/>
    <mergeCell ref="F44:J44"/>
    <mergeCell ref="K44:O44"/>
    <mergeCell ref="A45:E45"/>
    <mergeCell ref="F45:J45"/>
    <mergeCell ref="K45:O45"/>
    <mergeCell ref="A46:E46"/>
    <mergeCell ref="F46:J46"/>
    <mergeCell ref="K46:O46"/>
  </mergeCells>
  <pageMargins left="0.78740157480314965" right="0.78740157480314965" top="0.59055118110236227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78DA-9904-4F62-B175-FAD4D34DA775}">
  <dimension ref="A1:I9"/>
  <sheetViews>
    <sheetView workbookViewId="0">
      <selection activeCell="J18" sqref="J18"/>
    </sheetView>
  </sheetViews>
  <sheetFormatPr baseColWidth="10" defaultColWidth="11.44140625" defaultRowHeight="13.8" x14ac:dyDescent="0.3"/>
  <cols>
    <col min="1" max="1" width="13.44140625" style="2" bestFit="1" customWidth="1"/>
    <col min="2" max="2" width="4.6640625" style="2" customWidth="1"/>
    <col min="3" max="3" width="13.33203125" style="2" bestFit="1" customWidth="1"/>
    <col min="4" max="4" width="4.6640625" style="2" customWidth="1"/>
    <col min="5" max="5" width="28.5546875" style="2" bestFit="1" customWidth="1"/>
    <col min="6" max="6" width="4.6640625" style="2" customWidth="1"/>
    <col min="7" max="7" width="18.109375" style="2" bestFit="1" customWidth="1"/>
    <col min="8" max="8" width="4.6640625" style="2" customWidth="1"/>
    <col min="9" max="9" width="29" style="2" customWidth="1"/>
    <col min="10" max="16384" width="11.44140625" style="2"/>
  </cols>
  <sheetData>
    <row r="1" spans="1:9" x14ac:dyDescent="0.3">
      <c r="A1" s="3" t="s">
        <v>7</v>
      </c>
      <c r="C1" s="3" t="s">
        <v>91</v>
      </c>
      <c r="E1" s="3" t="s">
        <v>15</v>
      </c>
      <c r="G1" s="3" t="s">
        <v>92</v>
      </c>
      <c r="I1" s="3" t="s">
        <v>99</v>
      </c>
    </row>
    <row r="2" spans="1:9" x14ac:dyDescent="0.3">
      <c r="A2" s="2" t="s">
        <v>33</v>
      </c>
      <c r="C2" s="2" t="s">
        <v>31</v>
      </c>
      <c r="E2" s="2" t="s">
        <v>32</v>
      </c>
      <c r="G2" s="2" t="s">
        <v>93</v>
      </c>
    </row>
    <row r="3" spans="1:9" x14ac:dyDescent="0.3">
      <c r="A3" s="2" t="s">
        <v>39</v>
      </c>
      <c r="C3" s="2" t="s">
        <v>36</v>
      </c>
      <c r="E3" s="2" t="s">
        <v>35</v>
      </c>
      <c r="G3" s="2" t="s">
        <v>94</v>
      </c>
    </row>
    <row r="4" spans="1:9" x14ac:dyDescent="0.3">
      <c r="A4" s="2" t="s">
        <v>102</v>
      </c>
      <c r="C4" s="2" t="s">
        <v>98</v>
      </c>
      <c r="E4" s="2" t="s">
        <v>95</v>
      </c>
      <c r="G4" s="2" t="s">
        <v>96</v>
      </c>
    </row>
    <row r="5" spans="1:9" x14ac:dyDescent="0.3">
      <c r="A5" s="2" t="s">
        <v>37</v>
      </c>
      <c r="C5" s="2" t="s">
        <v>101</v>
      </c>
    </row>
    <row r="6" spans="1:9" x14ac:dyDescent="0.3">
      <c r="A6" s="2" t="s">
        <v>30</v>
      </c>
    </row>
    <row r="7" spans="1:9" x14ac:dyDescent="0.3">
      <c r="A7" s="2" t="s">
        <v>34</v>
      </c>
    </row>
    <row r="8" spans="1:9" x14ac:dyDescent="0.3">
      <c r="A8" s="2" t="s">
        <v>38</v>
      </c>
    </row>
    <row r="9" spans="1:9" x14ac:dyDescent="0.3">
      <c r="A9" s="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7C40-63F1-4E0C-97B1-A6912EF72169}">
  <dimension ref="A1:A36"/>
  <sheetViews>
    <sheetView workbookViewId="0">
      <selection activeCell="C9" sqref="C9"/>
    </sheetView>
  </sheetViews>
  <sheetFormatPr baseColWidth="10" defaultColWidth="11.44140625" defaultRowHeight="14.4" x14ac:dyDescent="0.3"/>
  <sheetData>
    <row r="1" spans="1:1" x14ac:dyDescent="0.3">
      <c r="A1" t="s">
        <v>97</v>
      </c>
    </row>
    <row r="2" spans="1:1" x14ac:dyDescent="0.3">
      <c r="A2" s="1">
        <v>44935</v>
      </c>
    </row>
    <row r="3" spans="1:1" x14ac:dyDescent="0.3">
      <c r="A3" s="1">
        <v>45005</v>
      </c>
    </row>
    <row r="4" spans="1:1" x14ac:dyDescent="0.3">
      <c r="A4" s="1">
        <v>45022</v>
      </c>
    </row>
    <row r="5" spans="1:1" x14ac:dyDescent="0.3">
      <c r="A5" s="1">
        <v>45023</v>
      </c>
    </row>
    <row r="6" spans="1:1" x14ac:dyDescent="0.3">
      <c r="A6" s="1">
        <v>45047</v>
      </c>
    </row>
    <row r="7" spans="1:1" x14ac:dyDescent="0.3">
      <c r="A7" s="1">
        <v>45068</v>
      </c>
    </row>
    <row r="8" spans="1:1" x14ac:dyDescent="0.3">
      <c r="A8" s="1">
        <v>45089</v>
      </c>
    </row>
    <row r="9" spans="1:1" x14ac:dyDescent="0.3">
      <c r="A9" s="1">
        <v>45096</v>
      </c>
    </row>
    <row r="10" spans="1:1" x14ac:dyDescent="0.3">
      <c r="A10" s="1">
        <v>45110</v>
      </c>
    </row>
    <row r="11" spans="1:1" x14ac:dyDescent="0.3">
      <c r="A11" s="1">
        <v>45127</v>
      </c>
    </row>
    <row r="12" spans="1:1" x14ac:dyDescent="0.3">
      <c r="A12" s="1">
        <v>45145</v>
      </c>
    </row>
    <row r="13" spans="1:1" x14ac:dyDescent="0.3">
      <c r="A13" s="1">
        <v>45159</v>
      </c>
    </row>
    <row r="14" spans="1:1" x14ac:dyDescent="0.3">
      <c r="A14" s="1">
        <v>45215</v>
      </c>
    </row>
    <row r="15" spans="1:1" x14ac:dyDescent="0.3">
      <c r="A15" s="1">
        <v>45236</v>
      </c>
    </row>
    <row r="16" spans="1:1" x14ac:dyDescent="0.3">
      <c r="A16" s="1">
        <v>45243</v>
      </c>
    </row>
    <row r="17" spans="1:1" x14ac:dyDescent="0.3">
      <c r="A17" s="1">
        <v>45268</v>
      </c>
    </row>
    <row r="18" spans="1:1" x14ac:dyDescent="0.3">
      <c r="A18" s="1">
        <v>45285</v>
      </c>
    </row>
    <row r="19" spans="1:1" x14ac:dyDescent="0.3">
      <c r="A19" s="1">
        <v>45292</v>
      </c>
    </row>
    <row r="20" spans="1:1" x14ac:dyDescent="0.3">
      <c r="A20" s="1">
        <v>45299</v>
      </c>
    </row>
    <row r="21" spans="1:1" x14ac:dyDescent="0.3">
      <c r="A21" s="1">
        <v>45376</v>
      </c>
    </row>
    <row r="22" spans="1:1" x14ac:dyDescent="0.3">
      <c r="A22" s="1">
        <v>45379</v>
      </c>
    </row>
    <row r="23" spans="1:1" x14ac:dyDescent="0.3">
      <c r="A23" s="1">
        <v>45380</v>
      </c>
    </row>
    <row r="24" spans="1:1" x14ac:dyDescent="0.3">
      <c r="A24" s="1">
        <v>45413</v>
      </c>
    </row>
    <row r="25" spans="1:1" x14ac:dyDescent="0.3">
      <c r="A25" s="1">
        <v>45425</v>
      </c>
    </row>
    <row r="26" spans="1:1" x14ac:dyDescent="0.3">
      <c r="A26" s="1">
        <v>45446</v>
      </c>
    </row>
    <row r="27" spans="1:1" x14ac:dyDescent="0.3">
      <c r="A27" s="1">
        <v>45453</v>
      </c>
    </row>
    <row r="28" spans="1:1" x14ac:dyDescent="0.3">
      <c r="A28" s="1">
        <v>45474</v>
      </c>
    </row>
    <row r="29" spans="1:1" x14ac:dyDescent="0.3">
      <c r="A29" s="1">
        <v>45493</v>
      </c>
    </row>
    <row r="30" spans="1:1" x14ac:dyDescent="0.3">
      <c r="A30" s="1">
        <v>45511</v>
      </c>
    </row>
    <row r="31" spans="1:1" x14ac:dyDescent="0.3">
      <c r="A31" s="1">
        <v>45523</v>
      </c>
    </row>
    <row r="32" spans="1:1" x14ac:dyDescent="0.3">
      <c r="A32" s="1">
        <v>45579</v>
      </c>
    </row>
    <row r="33" spans="1:1" x14ac:dyDescent="0.3">
      <c r="A33" s="1">
        <v>45600</v>
      </c>
    </row>
    <row r="34" spans="1:1" x14ac:dyDescent="0.3">
      <c r="A34" s="1">
        <v>45607</v>
      </c>
    </row>
    <row r="35" spans="1:1" x14ac:dyDescent="0.3">
      <c r="A35" s="1">
        <v>45634</v>
      </c>
    </row>
    <row r="36" spans="1:1" x14ac:dyDescent="0.3">
      <c r="A36" s="1">
        <v>45651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HABEAS DATA</vt:lpstr>
      <vt:lpstr>INSTRUCTIVO</vt:lpstr>
      <vt:lpstr>Listas</vt:lpstr>
      <vt:lpstr>Festivos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Yuliana Karime YKOA. Osorio Achipiz</dc:creator>
  <cp:keywords/>
  <dc:description/>
  <cp:lastModifiedBy>Analista del SIG</cp:lastModifiedBy>
  <cp:revision/>
  <cp:lastPrinted>2023-03-27T21:12:01Z</cp:lastPrinted>
  <dcterms:created xsi:type="dcterms:W3CDTF">2022-12-05T20:59:50Z</dcterms:created>
  <dcterms:modified xsi:type="dcterms:W3CDTF">2023-03-31T22:45:27Z</dcterms:modified>
  <cp:category/>
  <cp:contentStatus/>
</cp:coreProperties>
</file>