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cooonfie-my.sharepoint.com/personal/analista_sig_coonfie_com/Documents/CALIDAD/EN ESTUDIO/ADMINISTRATIVA/MODIFICACIONES MARLY/"/>
    </mc:Choice>
  </mc:AlternateContent>
  <xr:revisionPtr revIDLastSave="690" documentId="13_ncr:1_{7A6CEC05-A193-4DDC-BF8E-5502CD77AEA9}" xr6:coauthVersionLast="47" xr6:coauthVersionMax="47" xr10:uidLastSave="{2E55B243-1988-4211-A069-01DCA92AA412}"/>
  <bookViews>
    <workbookView xWindow="-108" yWindow="-108" windowWidth="23256" windowHeight="12456" xr2:uid="{00000000-000D-0000-FFFF-FFFF00000000}"/>
  </bookViews>
  <sheets>
    <sheet name="FORMATO" sheetId="1" r:id="rId1"/>
    <sheet name="NIVEL DE CRITICIDAD" sheetId="4" r:id="rId2"/>
    <sheet name="INSTRUCTIVO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1" l="1"/>
  <c r="J10" i="1"/>
  <c r="J5" i="4"/>
  <c r="L5" i="4"/>
  <c r="J11" i="1"/>
  <c r="J12" i="1"/>
  <c r="J17" i="4"/>
  <c r="L17" i="4"/>
  <c r="J13" i="1"/>
  <c r="J14" i="1"/>
  <c r="J15" i="1"/>
  <c r="J16" i="1"/>
  <c r="J17" i="1"/>
  <c r="J18" i="1"/>
  <c r="J19" i="1"/>
  <c r="J20" i="1"/>
  <c r="J21" i="1"/>
  <c r="J22" i="1"/>
  <c r="J23" i="1"/>
  <c r="J24" i="1"/>
  <c r="J25" i="1"/>
  <c r="J26" i="1"/>
  <c r="J27" i="1"/>
  <c r="J28" i="1"/>
  <c r="J29" i="1"/>
  <c r="J30" i="1"/>
  <c r="J31" i="1"/>
  <c r="J32" i="1"/>
  <c r="J33" i="1"/>
  <c r="J34" i="1"/>
  <c r="J35" i="1"/>
  <c r="J36" i="1"/>
  <c r="J37" i="1"/>
  <c r="J4" i="4"/>
  <c r="L4" i="4"/>
  <c r="J8" i="1"/>
  <c r="J21" i="4"/>
  <c r="L21" i="4"/>
  <c r="J16" i="4"/>
  <c r="L16" i="4"/>
  <c r="J12" i="4"/>
  <c r="L12" i="4"/>
  <c r="J9" i="4"/>
  <c r="L9" i="4"/>
  <c r="J26" i="4"/>
  <c r="K26" i="4"/>
  <c r="J23" i="4"/>
  <c r="K23" i="4"/>
  <c r="J19" i="4"/>
  <c r="K19" i="4"/>
  <c r="J14" i="4"/>
  <c r="K14" i="4"/>
  <c r="J10" i="4"/>
  <c r="K10" i="4"/>
  <c r="J7" i="4"/>
  <c r="K7" i="4"/>
  <c r="K4" i="4"/>
  <c r="J27" i="4"/>
  <c r="L27" i="4"/>
  <c r="L26" i="4"/>
  <c r="J25" i="4"/>
  <c r="K25" i="4"/>
  <c r="J24" i="4"/>
  <c r="L24" i="4"/>
  <c r="L23" i="4"/>
  <c r="J22" i="4"/>
  <c r="K22" i="4"/>
  <c r="K21" i="4"/>
  <c r="J20" i="4"/>
  <c r="L20" i="4"/>
  <c r="L19" i="4"/>
  <c r="J18" i="4"/>
  <c r="K18" i="4"/>
  <c r="K16" i="4"/>
  <c r="J15" i="4"/>
  <c r="L15" i="4"/>
  <c r="L14" i="4"/>
  <c r="J13" i="4"/>
  <c r="K13" i="4"/>
  <c r="K12" i="4"/>
  <c r="J11" i="4"/>
  <c r="L11" i="4"/>
  <c r="L10" i="4"/>
  <c r="K9" i="4"/>
  <c r="J8" i="4"/>
  <c r="L8" i="4"/>
  <c r="L7" i="4"/>
  <c r="J6" i="4"/>
  <c r="K6" i="4"/>
  <c r="J3" i="4"/>
  <c r="K5" i="4"/>
  <c r="K8" i="4"/>
  <c r="K11" i="4"/>
  <c r="K15" i="4"/>
  <c r="K17" i="4"/>
  <c r="K20" i="4"/>
  <c r="K24" i="4"/>
  <c r="K27" i="4"/>
  <c r="L6" i="4"/>
  <c r="L13" i="4"/>
  <c r="L18" i="4"/>
  <c r="L22" i="4"/>
  <c r="L25" i="4"/>
</calcChain>
</file>

<file path=xl/sharedStrings.xml><?xml version="1.0" encoding="utf-8"?>
<sst xmlns="http://schemas.openxmlformats.org/spreadsheetml/2006/main" count="179" uniqueCount="155">
  <si>
    <t xml:space="preserve">OBJETIVO </t>
  </si>
  <si>
    <t xml:space="preserve">CONTROL DE CAMBIOS </t>
  </si>
  <si>
    <t xml:space="preserve">Elaborado Por: </t>
  </si>
  <si>
    <t xml:space="preserve">Revisado Por: </t>
  </si>
  <si>
    <t xml:space="preserve">Aprobado Por: </t>
  </si>
  <si>
    <t>1 de 1</t>
  </si>
  <si>
    <t>CONTROL Y ARCHIVO</t>
  </si>
  <si>
    <t xml:space="preserve">Descripción Del Cambio </t>
  </si>
  <si>
    <t xml:space="preserve">Fecha de Aprobación </t>
  </si>
  <si>
    <t>Código:</t>
  </si>
  <si>
    <t>Versión:</t>
  </si>
  <si>
    <t>Vigencia</t>
  </si>
  <si>
    <t>Página</t>
  </si>
  <si>
    <t xml:space="preserve">La versión vigente y controlada de este documento, solo podrá ser consultada a través de la red informática (Intranet) corporativa. La copia o impresión diferente a la publicada, será considerada como documento no controlado y su uso indebido no es responsabilidad de COONFIE. </t>
  </si>
  <si>
    <t>CRITERIOS PARA UN CORRECTO DILIGENCIAMIENTO</t>
  </si>
  <si>
    <t xml:space="preserve">Versión </t>
  </si>
  <si>
    <t>La trazabilidad de los cambios generados en el documento podrá ser consultada en el Listado Maestro de Documentos.</t>
  </si>
  <si>
    <t>INSTRUCTIVO DE DILIGENCIAMIENTO</t>
  </si>
  <si>
    <t>NÉSTOR BONILLA RAMÍREZ</t>
  </si>
  <si>
    <t>1.</t>
  </si>
  <si>
    <t>2.</t>
  </si>
  <si>
    <t>3.</t>
  </si>
  <si>
    <t>GESTIÓN ADMINISTRATIVA</t>
  </si>
  <si>
    <t>No.</t>
  </si>
  <si>
    <t>RAZON SOCIAL</t>
  </si>
  <si>
    <t>No. ID</t>
  </si>
  <si>
    <t>UBICACIÓN</t>
  </si>
  <si>
    <t>TELEFONO</t>
  </si>
  <si>
    <t>TIPO DE PROVEEDOR</t>
  </si>
  <si>
    <t>SARLAFT</t>
  </si>
  <si>
    <t xml:space="preserve">RAZÓN SOCIAL </t>
  </si>
  <si>
    <t xml:space="preserve">No. ID </t>
  </si>
  <si>
    <t>4.</t>
  </si>
  <si>
    <t>5.</t>
  </si>
  <si>
    <t>6.</t>
  </si>
  <si>
    <t>7.</t>
  </si>
  <si>
    <t>8.</t>
  </si>
  <si>
    <t>9.</t>
  </si>
  <si>
    <t>10.</t>
  </si>
  <si>
    <t xml:space="preserve">Diligenciar la dirección y Ciudad donde se ubique el proveedor. </t>
  </si>
  <si>
    <t xml:space="preserve">Diligenciar el No. telefono Fijo o Celular del proveedor.  </t>
  </si>
  <si>
    <t xml:space="preserve">Marcar con una X si el proveedor es Critico o No. </t>
  </si>
  <si>
    <t xml:space="preserve">Diligenciar el valor de la evaluación del puntaje anterior y Nuevo en el actual. Cuando se realice un nueva evaluación se debe trasladar el valor de Actual a Anterior. </t>
  </si>
  <si>
    <t>SERGIO ALEJANDRO CUÉLLAR CARDONA</t>
  </si>
  <si>
    <t>LUIS ALFREDO DIAZ JARA</t>
  </si>
  <si>
    <r>
      <rPr>
        <b/>
        <sz val="9"/>
        <rFont val="Arial"/>
        <family val="2"/>
      </rPr>
      <t>Cargo:</t>
    </r>
    <r>
      <rPr>
        <sz val="9"/>
        <rFont val="Arial"/>
        <family val="2"/>
      </rPr>
      <t xml:space="preserve"> Gerente General </t>
    </r>
  </si>
  <si>
    <r>
      <t xml:space="preserve">Cargo: </t>
    </r>
    <r>
      <rPr>
        <sz val="9"/>
        <rFont val="Arial"/>
        <family val="2"/>
      </rPr>
      <t>Subgerente Administrativo</t>
    </r>
  </si>
  <si>
    <t>NOMBRE DE CONTACTO</t>
  </si>
  <si>
    <t>FECHA DE INGRESO</t>
  </si>
  <si>
    <t>EVALUACIÓN / PUNTAJES</t>
  </si>
  <si>
    <t>INICIAL</t>
  </si>
  <si>
    <t>AÑO 2</t>
  </si>
  <si>
    <t>AÑO 3</t>
  </si>
  <si>
    <t>TIPO DE PROVEEDOR O CONTRATISTA</t>
  </si>
  <si>
    <t>ESTADO</t>
  </si>
  <si>
    <t>FORMA DE PAGO</t>
  </si>
  <si>
    <t>GESTIÓN O ÁREA</t>
  </si>
  <si>
    <t>AÑO 4</t>
  </si>
  <si>
    <t>AÑO 5</t>
  </si>
  <si>
    <t>TIPO DE SERVICIO O PRODUCTO</t>
  </si>
  <si>
    <t>TRANS. BANCO</t>
  </si>
  <si>
    <t>EFECTIVO</t>
  </si>
  <si>
    <t>ORDEN DE PAGO</t>
  </si>
  <si>
    <t>FECHA INGRESO</t>
  </si>
  <si>
    <t xml:space="preserve">Registro digital controlado por el Subgerente Administrativo. Se debe actualizar en el momento que se evidencie un cambio de fecha de evaluación, como minimo una vez al año. </t>
  </si>
  <si>
    <t>Diligenciar el No. de Nit del proveedor o contratista</t>
  </si>
  <si>
    <t>Nombre de la Razón Social del proveedor o contratista</t>
  </si>
  <si>
    <t>Diligenciar el Dia, Mes y Año en que se hace la evaluación del proveedor o contratista</t>
  </si>
  <si>
    <t>Diligenciar el No. consecutivo que le corresponde a cada proveedor o contratista</t>
  </si>
  <si>
    <t xml:space="preserve">Controlar la relación de los proveedores y contratistas que tiene Coonfie, registrando el valor de las evaluación inicial y un historico de 5 años. </t>
  </si>
  <si>
    <t>SUMINISTRA</t>
  </si>
  <si>
    <t xml:space="preserve">Marcar con una X si el proveedor se encuentra ACTIVO o RETIRADO. </t>
  </si>
  <si>
    <t>Escoger el tipo de suministro, si Producto o Servicio</t>
  </si>
  <si>
    <t>Diligenciar el nombre de la especialidad del proveedor. Ejemplo: Computadores o Internet.</t>
  </si>
  <si>
    <t>Escoger de la lista la forma de pago acordada con el proveedor o contratista</t>
  </si>
  <si>
    <t xml:space="preserve">Escoger la gestión o el proceso (area) a la que pertenece el proveedor o contratista. </t>
  </si>
  <si>
    <t xml:space="preserve">Registrar el nombre del contacto o persona a la cual se hace los pedidos. </t>
  </si>
  <si>
    <t>11.</t>
  </si>
  <si>
    <t>12.</t>
  </si>
  <si>
    <t>13.</t>
  </si>
  <si>
    <t>14.</t>
  </si>
  <si>
    <t xml:space="preserve">Se actualiza el FO-AD-03 Relación de Proveedores como base para la elaboración inicial del documento. </t>
  </si>
  <si>
    <r>
      <t xml:space="preserve">Cargo: </t>
    </r>
    <r>
      <rPr>
        <sz val="9"/>
        <rFont val="Arial"/>
        <family val="2"/>
      </rPr>
      <t xml:space="preserve">Analista del SIG </t>
    </r>
  </si>
  <si>
    <t>RELACIÓN DE PROVEEDORES Y CONTRATISTAS SELECCIONADOS</t>
  </si>
  <si>
    <t>Retirado</t>
  </si>
  <si>
    <t>Servicio</t>
  </si>
  <si>
    <t>Activo</t>
  </si>
  <si>
    <t>MT-AD-02</t>
  </si>
  <si>
    <t xml:space="preserve">02 agosto de 2022. </t>
  </si>
  <si>
    <t>02 de agosto de 2022</t>
  </si>
  <si>
    <t>PRODUCTO/ SERVICIO</t>
  </si>
  <si>
    <t>Impacta la Calidad del producto y prestacion del servicio</t>
  </si>
  <si>
    <t>Impacta las condiciones de SST y/o Control y Seguridad (Trabajador, Instalaciones, Equipos)</t>
  </si>
  <si>
    <t>Impacto en el Medio ambiente (contaminación)</t>
  </si>
  <si>
    <t>Impacto a los Requisitos legales</t>
  </si>
  <si>
    <r>
      <t xml:space="preserve">PONDERACION </t>
    </r>
    <r>
      <rPr>
        <sz val="9"/>
        <color indexed="8"/>
        <rFont val="Arial"/>
        <family val="2"/>
      </rPr>
      <t>(suma de Criterios)</t>
    </r>
  </si>
  <si>
    <t>CALIFICACIÓN</t>
  </si>
  <si>
    <t>CLASIFICACIÓN DEL RIESGO OPERACIONAL</t>
  </si>
  <si>
    <t>Tiempos de entrega y respuesta</t>
  </si>
  <si>
    <t>Impacta la calidad y prestación del servicio /producto</t>
  </si>
  <si>
    <t>Servicio Post Venta</t>
  </si>
  <si>
    <t>Trabajador</t>
  </si>
  <si>
    <t>Instalaciones y Equipos</t>
  </si>
  <si>
    <t xml:space="preserve">Impacto al Ingresar a las Instalaciones de  TTF </t>
  </si>
  <si>
    <t>A</t>
  </si>
  <si>
    <t xml:space="preserve">Impacto Critico </t>
  </si>
  <si>
    <t>C</t>
  </si>
  <si>
    <t>Examenes medicos, Vigilancia Epidemiologica y de Laboratorio</t>
  </si>
  <si>
    <t>B</t>
  </si>
  <si>
    <t>Servicio de Fumigacion</t>
  </si>
  <si>
    <t>Recarga, Mantenimiento de Extintores</t>
  </si>
  <si>
    <t>Proveedor de capacitacion de manejo de extintores, primeros auxilios.</t>
  </si>
  <si>
    <t>Calibracion de Equipos</t>
  </si>
  <si>
    <t>Proveedores de Capacitacion en SST</t>
  </si>
  <si>
    <t>Instructores, asesores, higiniestas de la ARL</t>
  </si>
  <si>
    <t>Compra de elementos de Proteccion personal, Dotaciones</t>
  </si>
  <si>
    <t xml:space="preserve">Auditor interno contratado externamente </t>
  </si>
  <si>
    <t>Sellos y precintos</t>
  </si>
  <si>
    <t>Venta  de Equipos y Monitoreo GPS</t>
  </si>
  <si>
    <t>Servicio de manejo y disposición de residuos.</t>
  </si>
  <si>
    <t>Servicios de mantenimiento, mecanica y Metalmecanica</t>
  </si>
  <si>
    <t>Suministro de materiales plasticos</t>
  </si>
  <si>
    <t>Sin impacto Relevante</t>
  </si>
  <si>
    <t>Compra y sumistro de botellones de agua para el consumo humano.</t>
  </si>
  <si>
    <t>D</t>
  </si>
  <si>
    <t>Elementos de Aseo y cafeteria</t>
  </si>
  <si>
    <t>Elementos de Papeleria. Litografia, publicidad, señalización.</t>
  </si>
  <si>
    <t>Mantenimiento de aires acondicionados</t>
  </si>
  <si>
    <t>Servicios de hospedaje (hotel), Arrendamientos, restaurante</t>
  </si>
  <si>
    <t>Mantenimiento de Equipos de computo</t>
  </si>
  <si>
    <t>Compra de elementos de farmacia, botiquin, kit ambiental</t>
  </si>
  <si>
    <t>Muebles, mobiliario enseres</t>
  </si>
  <si>
    <t>Asesoria Contables y juridas</t>
  </si>
  <si>
    <t>Asesorias al sistema de gestion de SST 45001, Calidad 9001, ambiente 14001 y RUC Transportes</t>
  </si>
  <si>
    <t>Tabla 1.  Escala de Criticidad en el Sistema de gestion HSEQ.</t>
  </si>
  <si>
    <t>Evaluacion</t>
  </si>
  <si>
    <t>Nivel de Calificacion</t>
  </si>
  <si>
    <t>CRITERIOS DE CALIFICACION</t>
  </si>
  <si>
    <t>&lt; 50%</t>
  </si>
  <si>
    <t>50% &lt; 70%</t>
  </si>
  <si>
    <t>&gt;70%</t>
  </si>
  <si>
    <t>Tabla 2.  Clasificación del impacto en el riesgo operacional del Producto o servicio.</t>
  </si>
  <si>
    <t>Productos que son cruciales para la empresa, siendo los más importantes en el proceso de compra y a la vez los de mayor complejidad y riesgo en el proceso de suministro. Se caracterizan por un alto riesgo de suministro debido al escaso número de proveedores o por una entrega compleja. Situación de poder comprador-vendedor: alto nivel de interdependencia</t>
  </si>
  <si>
    <t>Sólo pueden ser adquiridos a un proveedor o a escaso número de proveedores y tienen un impacto relativamente bajo en los resultados financieros. El proveedor domina el mercado por tratarse de productos normalmente especializados, nivel moderado de interdependencia.</t>
  </si>
  <si>
    <t>Fáciles de comprar y que también tienen un impacto relativamente bajo en los resultados financieros. Se da un poder equilibrado, bajo nivel de interdependencia.</t>
  </si>
  <si>
    <t>Productos o servicios Estrategicos (86 - 100)</t>
  </si>
  <si>
    <t>Productos o servicios no criticos (0 - 50)</t>
  </si>
  <si>
    <t>diana cardozo</t>
  </si>
  <si>
    <t>TD Y SIG</t>
  </si>
  <si>
    <t>Diligenciar SI o No se le realiza la consulta a Centrales a listas restrictivas o vinculantes</t>
  </si>
  <si>
    <t>Productos o servicios Apalancados (51 - 69)</t>
  </si>
  <si>
    <t>Productos o servicios "cuello de botella" (70 - 85)</t>
  </si>
  <si>
    <t>Representan un medio porcentaje de las ganancias o resultados de la empresa compradora, y a la vez se cuenta con muchos proveedores disponibles. Es fácil cambiar de proveedor. La calidad de productos está estandarizada por lo que el riesgo inherente al suministro es bajo.
El comprador domina el mercado al tener muchas alternativas de suministro y un alto valor de compra, nivel moderado de interdependencia</t>
  </si>
  <si>
    <t>Se consideran como Proveedores criticos aquellos productos o servicios que presten con ponderación igual o superior a 70%, los cuales se les aplicara el procedimiento de selección, evaluación y reevaluación de proveedores.</t>
  </si>
  <si>
    <t xml:space="preserve">Impacto Moderado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</si>
</sst>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9"/>
      <color theme="1"/>
      <name val="Calibri"/>
      <family val="2"/>
      <scheme val="minor"/>
    </font>
    <font>
      <b/>
      <sz val="9"/>
      <color theme="1"/>
      <name val="Calibri"/>
      <family val="2"/>
      <scheme val="minor"/>
    </font>
    <font>
      <b/>
      <sz val="10"/>
      <color theme="1"/>
      <name val="Arial"/>
      <family val="2"/>
    </font>
    <font>
      <sz val="10"/>
      <color theme="1"/>
      <name val="Arial"/>
      <family val="2"/>
    </font>
    <font>
      <sz val="8"/>
      <name val="Arial"/>
      <family val="2"/>
    </font>
    <font>
      <b/>
      <sz val="11"/>
      <name val="Arial"/>
      <family val="2"/>
    </font>
    <font>
      <sz val="11"/>
      <name val="Arial"/>
      <family val="2"/>
    </font>
    <font>
      <b/>
      <sz val="10"/>
      <name val="Arial"/>
      <family val="2"/>
    </font>
    <font>
      <sz val="10"/>
      <name val="Arial"/>
      <family val="2"/>
    </font>
    <font>
      <b/>
      <sz val="9"/>
      <name val="Arial"/>
      <family val="2"/>
    </font>
    <font>
      <b/>
      <sz val="9"/>
      <color theme="1"/>
      <name val="Arial"/>
      <family val="2"/>
    </font>
    <font>
      <sz val="9"/>
      <color theme="1"/>
      <name val="Arial"/>
      <family val="2"/>
    </font>
    <font>
      <i/>
      <sz val="8"/>
      <color theme="1"/>
      <name val="Calibri"/>
      <family val="2"/>
      <scheme val="minor"/>
    </font>
    <font>
      <b/>
      <sz val="11"/>
      <color theme="1"/>
      <name val="Arial"/>
      <family val="2"/>
    </font>
    <font>
      <b/>
      <sz val="11"/>
      <color theme="1"/>
      <name val="Calibri"/>
      <family val="2"/>
      <scheme val="minor"/>
    </font>
    <font>
      <sz val="9"/>
      <name val="Arial"/>
      <family val="2"/>
    </font>
    <font>
      <sz val="9"/>
      <color indexed="8"/>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B4C6E7"/>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tint="-0.34998626667073579"/>
      </bottom>
      <diagonal/>
    </border>
    <border>
      <left/>
      <right/>
      <top style="thin">
        <color theme="0" tint="-0.34998626667073579"/>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7" fillId="0" borderId="2"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8" fillId="0" borderId="1" xfId="0" applyFont="1" applyBorder="1" applyAlignment="1">
      <alignment horizontal="center"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12" fillId="0" borderId="0" xfId="0" applyFont="1" applyAlignment="1">
      <alignment vertical="center"/>
    </xf>
    <xf numFmtId="0" fontId="15" fillId="0" borderId="3" xfId="0" applyFont="1" applyBorder="1" applyAlignment="1">
      <alignment horizontal="center" vertical="center"/>
    </xf>
    <xf numFmtId="0" fontId="12" fillId="0" borderId="3" xfId="0" applyFont="1" applyBorder="1" applyAlignment="1">
      <alignment horizontal="center" vertical="center"/>
    </xf>
    <xf numFmtId="0" fontId="11" fillId="5" borderId="3" xfId="0" applyFont="1" applyFill="1" applyBorder="1" applyAlignment="1">
      <alignment horizontal="center" vertical="center"/>
    </xf>
    <xf numFmtId="14" fontId="12" fillId="0" borderId="3" xfId="0" applyNumberFormat="1" applyFont="1" applyBorder="1" applyAlignment="1">
      <alignment horizontal="center" vertical="center"/>
    </xf>
    <xf numFmtId="0" fontId="3" fillId="5" borderId="3" xfId="0" applyFont="1" applyFill="1" applyBorder="1" applyAlignment="1">
      <alignment horizontal="center" vertical="center"/>
    </xf>
    <xf numFmtId="0" fontId="10" fillId="7" borderId="0" xfId="0" applyFont="1" applyFill="1" applyAlignment="1">
      <alignment horizontal="center" vertical="center"/>
    </xf>
    <xf numFmtId="0" fontId="10" fillId="7" borderId="0" xfId="0" applyFont="1" applyFill="1" applyAlignment="1">
      <alignment horizontal="left" vertical="center"/>
    </xf>
    <xf numFmtId="0" fontId="12" fillId="0" borderId="0" xfId="0" applyFont="1"/>
    <xf numFmtId="1" fontId="11" fillId="6" borderId="3"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0" fillId="10" borderId="3" xfId="0" applyFont="1" applyFill="1" applyBorder="1" applyAlignment="1">
      <alignment horizontal="center" vertical="center"/>
    </xf>
    <xf numFmtId="0" fontId="16" fillId="7" borderId="3" xfId="0" applyFont="1" applyFill="1" applyBorder="1" applyAlignment="1">
      <alignment vertical="center"/>
    </xf>
    <xf numFmtId="0" fontId="11" fillId="8" borderId="3" xfId="0" applyFont="1" applyFill="1" applyBorder="1" applyAlignment="1">
      <alignment vertical="center"/>
    </xf>
    <xf numFmtId="0" fontId="11" fillId="9" borderId="3" xfId="0" applyFont="1" applyFill="1" applyBorder="1" applyAlignment="1">
      <alignment vertical="center"/>
    </xf>
    <xf numFmtId="0" fontId="11" fillId="6" borderId="3" xfId="0" applyFont="1" applyFill="1" applyBorder="1" applyAlignment="1">
      <alignment vertical="center"/>
    </xf>
    <xf numFmtId="0" fontId="12" fillId="10" borderId="3" xfId="0" applyFont="1" applyFill="1" applyBorder="1" applyAlignment="1">
      <alignment horizontal="center" vertical="center" wrapText="1"/>
    </xf>
    <xf numFmtId="9" fontId="11" fillId="10" borderId="3"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 xfId="0" applyFont="1" applyFill="1" applyBorder="1" applyAlignment="1">
      <alignment horizontal="center" vertical="center"/>
    </xf>
    <xf numFmtId="0" fontId="13" fillId="0" borderId="0" xfId="0" applyFont="1" applyAlignment="1">
      <alignment horizontal="center" vertical="center" wrapText="1"/>
    </xf>
    <xf numFmtId="0" fontId="12" fillId="0" borderId="3" xfId="0" applyFont="1" applyBorder="1" applyAlignment="1">
      <alignment horizontal="center" vertical="center"/>
    </xf>
    <xf numFmtId="0" fontId="11" fillId="4" borderId="3" xfId="0" applyFont="1" applyFill="1" applyBorder="1" applyAlignment="1">
      <alignment horizontal="center" vertical="center"/>
    </xf>
    <xf numFmtId="0" fontId="3" fillId="4" borderId="3" xfId="0" applyFont="1" applyFill="1" applyBorder="1" applyAlignment="1">
      <alignment horizontal="center" vertical="center"/>
    </xf>
    <xf numFmtId="0" fontId="14" fillId="0" borderId="3" xfId="0" applyFont="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11" fillId="2" borderId="3" xfId="0" applyFont="1" applyFill="1" applyBorder="1" applyAlignment="1">
      <alignment horizontal="center" vertical="center" wrapText="1"/>
    </xf>
    <xf numFmtId="0" fontId="12" fillId="0" borderId="0" xfId="0" applyFont="1" applyAlignment="1">
      <alignment horizontal="center"/>
    </xf>
    <xf numFmtId="0" fontId="16" fillId="7" borderId="3" xfId="0" applyFont="1" applyFill="1" applyBorder="1" applyAlignment="1">
      <alignment horizontal="center" vertical="center" wrapText="1"/>
    </xf>
    <xf numFmtId="0" fontId="11" fillId="8" borderId="3" xfId="0" applyFont="1" applyFill="1" applyBorder="1" applyAlignment="1">
      <alignment horizontal="center" vertical="center"/>
    </xf>
    <xf numFmtId="0" fontId="12" fillId="0" borderId="15" xfId="0" applyFont="1" applyBorder="1" applyAlignment="1">
      <alignment horizontal="center"/>
    </xf>
    <xf numFmtId="0" fontId="12" fillId="0" borderId="16" xfId="0" applyFont="1" applyBorder="1" applyAlignment="1">
      <alignment horizontal="center"/>
    </xf>
    <xf numFmtId="0" fontId="11" fillId="10" borderId="3" xfId="0" applyFont="1" applyFill="1" applyBorder="1" applyAlignment="1">
      <alignment horizontal="center" vertical="center" wrapText="1"/>
    </xf>
    <xf numFmtId="0" fontId="10" fillId="10" borderId="3" xfId="0" applyFont="1" applyFill="1" applyBorder="1" applyAlignment="1">
      <alignment horizontal="center" vertical="center"/>
    </xf>
    <xf numFmtId="0" fontId="11" fillId="6" borderId="3" xfId="0" applyFont="1" applyFill="1" applyBorder="1" applyAlignment="1">
      <alignment horizontal="center" vertical="center"/>
    </xf>
    <xf numFmtId="0" fontId="16" fillId="7" borderId="0" xfId="0" applyFont="1" applyFill="1" applyAlignment="1">
      <alignment horizontal="center" vertical="center" wrapText="1"/>
    </xf>
    <xf numFmtId="0" fontId="11" fillId="11" borderId="3" xfId="0" applyFont="1" applyFill="1" applyBorder="1" applyAlignment="1">
      <alignment horizontal="center" vertical="center"/>
    </xf>
    <xf numFmtId="0" fontId="11" fillId="9" borderId="3" xfId="0" applyFont="1" applyFill="1" applyBorder="1" applyAlignment="1">
      <alignment horizontal="center" vertical="center"/>
    </xf>
    <xf numFmtId="0" fontId="11" fillId="10" borderId="3" xfId="0" applyFont="1" applyFill="1" applyBorder="1" applyAlignment="1">
      <alignment horizontal="center" vertical="center"/>
    </xf>
    <xf numFmtId="0" fontId="12" fillId="10" borderId="3"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6" fillId="2" borderId="3" xfId="0" applyFont="1" applyFill="1" applyBorder="1" applyAlignment="1">
      <alignment horizontal="center" vertical="center"/>
    </xf>
    <xf numFmtId="0" fontId="8" fillId="3" borderId="3" xfId="0" applyFont="1" applyFill="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10" fillId="0" borderId="11" xfId="0" applyFont="1" applyBorder="1" applyAlignment="1">
      <alignment horizontal="left" vertical="center"/>
    </xf>
    <xf numFmtId="0" fontId="16" fillId="0" borderId="4" xfId="0" applyFont="1" applyBorder="1" applyAlignment="1">
      <alignment horizontal="left" vertical="center"/>
    </xf>
    <xf numFmtId="0" fontId="16" fillId="0" borderId="12"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10" fillId="0" borderId="10" xfId="0" applyFont="1" applyBorder="1" applyAlignment="1">
      <alignment horizontal="left"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0" xfId="0" applyFont="1" applyAlignment="1">
      <alignment horizontal="left"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14" fontId="9" fillId="0" borderId="7" xfId="0" applyNumberFormat="1" applyFont="1" applyBorder="1" applyAlignment="1">
      <alignment horizontal="center" vertical="center"/>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16" fillId="7" borderId="3" xfId="0" applyFont="1" applyFill="1" applyBorder="1" applyAlignment="1">
      <alignment horizontal="justify" vertical="center" wrapText="1"/>
    </xf>
    <xf numFmtId="0" fontId="16" fillId="7" borderId="0" xfId="0" applyFont="1" applyFill="1" applyBorder="1" applyAlignment="1">
      <alignment horizontal="justify" vertical="center" wrapText="1"/>
    </xf>
    <xf numFmtId="0" fontId="16" fillId="0" borderId="3" xfId="0" applyFont="1" applyBorder="1" applyAlignment="1">
      <alignment vertical="center" wrapText="1"/>
    </xf>
    <xf numFmtId="0" fontId="16" fillId="0" borderId="3" xfId="0" applyFont="1" applyBorder="1" applyAlignment="1">
      <alignment horizontal="center" vertical="center"/>
    </xf>
    <xf numFmtId="0" fontId="16" fillId="0" borderId="3" xfId="0" applyFont="1" applyBorder="1" applyAlignment="1">
      <alignment vertical="center"/>
    </xf>
  </cellXfs>
  <cellStyles count="1">
    <cellStyle name="Normal" xfId="0" builtinId="0"/>
  </cellStyles>
  <dxfs count="11">
    <dxf>
      <font>
        <color auto="1"/>
      </font>
      <fill>
        <patternFill patternType="solid">
          <fgColor indexed="64"/>
          <bgColor rgb="FFFFFF00"/>
        </patternFill>
      </fill>
    </dxf>
    <dxf>
      <font>
        <color auto="1"/>
      </font>
      <fill>
        <patternFill patternType="solid">
          <fgColor indexed="64"/>
          <bgColor rgb="FFFF0000"/>
        </patternFill>
      </fill>
    </dxf>
    <dxf>
      <fill>
        <patternFill>
          <bgColor rgb="FF00B050"/>
        </patternFill>
      </fill>
    </dxf>
    <dxf>
      <font>
        <color theme="1"/>
      </font>
      <fill>
        <patternFill>
          <bgColor theme="5"/>
        </patternFill>
      </fill>
    </dxf>
    <dxf>
      <font>
        <color auto="1"/>
      </font>
      <fill>
        <patternFill patternType="solid">
          <fgColor indexed="64"/>
          <bgColor rgb="FFFFFF00"/>
        </patternFill>
      </fill>
    </dxf>
    <dxf>
      <font>
        <color auto="1"/>
      </font>
      <fill>
        <patternFill patternType="solid">
          <fgColor indexed="64"/>
          <bgColor rgb="FFFF0000"/>
        </patternFill>
      </fill>
    </dxf>
    <dxf>
      <fill>
        <patternFill>
          <bgColor rgb="FF00B050"/>
        </patternFill>
      </fill>
    </dxf>
    <dxf>
      <fill>
        <patternFill>
          <bgColor rgb="FFFF0000"/>
        </patternFill>
      </fill>
    </dxf>
    <dxf>
      <fill>
        <patternFill>
          <bgColor theme="5"/>
        </patternFill>
      </fill>
    </dxf>
    <dxf>
      <fill>
        <patternFill>
          <bgColor rgb="FF00B050"/>
        </patternFill>
      </fill>
    </dxf>
    <dxf>
      <fill>
        <patternFill>
          <bgColor rgb="FFFFFF00"/>
        </patternFill>
      </fill>
    </dxf>
  </dxfs>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212912</xdr:colOff>
      <xdr:row>0</xdr:row>
      <xdr:rowOff>0</xdr:rowOff>
    </xdr:from>
    <xdr:to>
      <xdr:col>21</xdr:col>
      <xdr:colOff>593911</xdr:colOff>
      <xdr:row>2</xdr:row>
      <xdr:rowOff>154721</xdr:rowOff>
    </xdr:to>
    <xdr:pic>
      <xdr:nvPicPr>
        <xdr:cNvPr id="9570" name="Imagen 2">
          <a:extLst>
            <a:ext uri="{FF2B5EF4-FFF2-40B4-BE49-F238E27FC236}">
              <a16:creationId xmlns:a16="http://schemas.microsoft.com/office/drawing/2014/main" id="{C9B5096E-9C7E-452B-BC5F-82A2EAB424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19059" y="0"/>
          <a:ext cx="2599764" cy="502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3"/>
  <sheetViews>
    <sheetView tabSelected="1" zoomScale="85" zoomScaleNormal="85" workbookViewId="0">
      <selection activeCell="I12" sqref="I12"/>
    </sheetView>
  </sheetViews>
  <sheetFormatPr baseColWidth="10" defaultColWidth="7.33203125" defaultRowHeight="13.2" x14ac:dyDescent="0.25"/>
  <cols>
    <col min="1" max="1" width="4.5546875" style="6" customWidth="1"/>
    <col min="2" max="2" width="14.6640625" style="6" customWidth="1"/>
    <col min="3" max="5" width="12.6640625" style="6" customWidth="1"/>
    <col min="6" max="6" width="15.33203125" style="6" customWidth="1"/>
    <col min="7" max="7" width="17.33203125" style="6" customWidth="1"/>
    <col min="8" max="8" width="13" style="6" customWidth="1"/>
    <col min="9" max="9" width="18" style="6" customWidth="1"/>
    <col min="10" max="10" width="14.88671875" style="6" customWidth="1"/>
    <col min="11" max="11" width="10.6640625" style="6" customWidth="1"/>
    <col min="12" max="12" width="15.44140625" style="6" customWidth="1"/>
    <col min="13" max="15" width="12.6640625" style="6" customWidth="1"/>
    <col min="16" max="17" width="7.33203125" style="6"/>
    <col min="18" max="19" width="11.6640625" style="6" customWidth="1"/>
    <col min="20" max="23" width="10.6640625" style="6" customWidth="1"/>
    <col min="24" max="16384" width="7.33203125" style="6"/>
  </cols>
  <sheetData>
    <row r="1" spans="1:23" s="5" customFormat="1" x14ac:dyDescent="0.3">
      <c r="A1" s="42" t="s">
        <v>22</v>
      </c>
      <c r="B1" s="42"/>
      <c r="C1" s="42"/>
      <c r="D1" s="42"/>
      <c r="E1" s="42"/>
      <c r="F1" s="42"/>
      <c r="G1" s="42"/>
      <c r="H1" s="42"/>
      <c r="I1" s="42"/>
      <c r="J1" s="42"/>
      <c r="K1" s="42"/>
      <c r="L1" s="42"/>
      <c r="M1" s="42"/>
      <c r="N1" s="42"/>
      <c r="O1" s="42"/>
      <c r="P1" s="42"/>
      <c r="Q1" s="42"/>
      <c r="R1" s="45"/>
      <c r="S1" s="46"/>
      <c r="T1" s="46"/>
      <c r="U1" s="46"/>
      <c r="V1" s="46"/>
      <c r="W1" s="47"/>
    </row>
    <row r="2" spans="1:23" s="5" customFormat="1" ht="15" customHeight="1" x14ac:dyDescent="0.3">
      <c r="A2" s="44" t="s">
        <v>83</v>
      </c>
      <c r="B2" s="44"/>
      <c r="C2" s="44"/>
      <c r="D2" s="44"/>
      <c r="E2" s="44"/>
      <c r="F2" s="44"/>
      <c r="G2" s="44"/>
      <c r="H2" s="44"/>
      <c r="I2" s="44"/>
      <c r="J2" s="44"/>
      <c r="K2" s="44"/>
      <c r="L2" s="44"/>
      <c r="M2" s="44"/>
      <c r="N2" s="44"/>
      <c r="O2" s="44"/>
      <c r="P2" s="44"/>
      <c r="Q2" s="44"/>
      <c r="R2" s="48"/>
      <c r="S2" s="49"/>
      <c r="T2" s="49"/>
      <c r="U2" s="49"/>
      <c r="V2" s="49"/>
      <c r="W2" s="50"/>
    </row>
    <row r="3" spans="1:23" s="5" customFormat="1" x14ac:dyDescent="0.3">
      <c r="A3" s="44"/>
      <c r="B3" s="44"/>
      <c r="C3" s="44"/>
      <c r="D3" s="44"/>
      <c r="E3" s="44"/>
      <c r="F3" s="44"/>
      <c r="G3" s="44"/>
      <c r="H3" s="44"/>
      <c r="I3" s="44"/>
      <c r="J3" s="44"/>
      <c r="K3" s="44"/>
      <c r="L3" s="44"/>
      <c r="M3" s="44"/>
      <c r="N3" s="44"/>
      <c r="O3" s="44"/>
      <c r="P3" s="44"/>
      <c r="Q3" s="44"/>
      <c r="R3" s="51"/>
      <c r="S3" s="52"/>
      <c r="T3" s="52"/>
      <c r="U3" s="52"/>
      <c r="V3" s="52"/>
      <c r="W3" s="53"/>
    </row>
    <row r="4" spans="1:23" s="16" customFormat="1" ht="15" customHeight="1" x14ac:dyDescent="0.3">
      <c r="A4" s="43" t="s">
        <v>9</v>
      </c>
      <c r="B4" s="43"/>
      <c r="C4" s="35" t="s">
        <v>87</v>
      </c>
      <c r="D4" s="35"/>
      <c r="E4" s="35"/>
      <c r="F4" s="34" t="s">
        <v>10</v>
      </c>
      <c r="G4" s="34"/>
      <c r="H4" s="35">
        <v>1</v>
      </c>
      <c r="I4" s="35"/>
      <c r="J4" s="34" t="s">
        <v>11</v>
      </c>
      <c r="K4" s="34"/>
      <c r="L4" s="36" t="s">
        <v>89</v>
      </c>
      <c r="M4" s="36"/>
      <c r="N4" s="36"/>
      <c r="O4" s="36"/>
      <c r="P4" s="36"/>
      <c r="Q4" s="36"/>
      <c r="R4" s="34" t="s">
        <v>12</v>
      </c>
      <c r="S4" s="34"/>
      <c r="T4" s="35" t="s">
        <v>5</v>
      </c>
      <c r="U4" s="35"/>
      <c r="V4" s="35"/>
      <c r="W4" s="35"/>
    </row>
    <row r="5" spans="1:23" s="5" customFormat="1" x14ac:dyDescent="0.3">
      <c r="A5" s="7"/>
      <c r="B5" s="7"/>
      <c r="C5" s="8"/>
      <c r="D5" s="8"/>
      <c r="E5" s="7"/>
      <c r="F5" s="7"/>
      <c r="G5" s="7"/>
      <c r="H5" s="8"/>
      <c r="I5" s="7"/>
      <c r="J5" s="7"/>
      <c r="K5" s="7"/>
      <c r="L5" s="7"/>
      <c r="M5" s="7"/>
      <c r="N5" s="8"/>
      <c r="O5" s="8"/>
      <c r="P5" s="8"/>
      <c r="Q5" s="8"/>
      <c r="R5" s="7"/>
      <c r="S5" s="7"/>
      <c r="T5" s="8"/>
      <c r="U5" s="8"/>
      <c r="V5" s="8"/>
      <c r="W5" s="8"/>
    </row>
    <row r="6" spans="1:23" s="5" customFormat="1" ht="23.25" customHeight="1" x14ac:dyDescent="0.3">
      <c r="A6" s="39" t="s">
        <v>23</v>
      </c>
      <c r="B6" s="54" t="s">
        <v>48</v>
      </c>
      <c r="C6" s="39" t="s">
        <v>24</v>
      </c>
      <c r="D6" s="39"/>
      <c r="E6" s="39"/>
      <c r="F6" s="39" t="s">
        <v>25</v>
      </c>
      <c r="G6" s="37" t="s">
        <v>55</v>
      </c>
      <c r="H6" s="37" t="s">
        <v>70</v>
      </c>
      <c r="I6" s="37" t="s">
        <v>59</v>
      </c>
      <c r="J6" s="37" t="s">
        <v>53</v>
      </c>
      <c r="K6" s="37" t="s">
        <v>54</v>
      </c>
      <c r="L6" s="37" t="s">
        <v>56</v>
      </c>
      <c r="M6" s="39" t="s">
        <v>47</v>
      </c>
      <c r="N6" s="39"/>
      <c r="O6" s="37" t="s">
        <v>26</v>
      </c>
      <c r="P6" s="39" t="s">
        <v>27</v>
      </c>
      <c r="Q6" s="39"/>
      <c r="R6" s="39" t="s">
        <v>29</v>
      </c>
      <c r="S6" s="39" t="s">
        <v>49</v>
      </c>
      <c r="T6" s="39"/>
      <c r="U6" s="39"/>
      <c r="V6" s="39"/>
      <c r="W6" s="39"/>
    </row>
    <row r="7" spans="1:23" s="5" customFormat="1" ht="20.25" customHeight="1" x14ac:dyDescent="0.3">
      <c r="A7" s="39"/>
      <c r="B7" s="54"/>
      <c r="C7" s="39"/>
      <c r="D7" s="39"/>
      <c r="E7" s="39"/>
      <c r="F7" s="39"/>
      <c r="G7" s="38"/>
      <c r="H7" s="38"/>
      <c r="I7" s="38"/>
      <c r="J7" s="38"/>
      <c r="K7" s="38"/>
      <c r="L7" s="38"/>
      <c r="M7" s="39"/>
      <c r="N7" s="39"/>
      <c r="O7" s="38"/>
      <c r="P7" s="39"/>
      <c r="Q7" s="39"/>
      <c r="R7" s="39"/>
      <c r="S7" s="19" t="s">
        <v>50</v>
      </c>
      <c r="T7" s="19" t="s">
        <v>51</v>
      </c>
      <c r="U7" s="19" t="s">
        <v>52</v>
      </c>
      <c r="V7" s="21" t="s">
        <v>57</v>
      </c>
      <c r="W7" s="21" t="s">
        <v>58</v>
      </c>
    </row>
    <row r="8" spans="1:23" s="5" customFormat="1" ht="45.6" x14ac:dyDescent="0.3">
      <c r="A8" s="18">
        <v>1</v>
      </c>
      <c r="B8" s="20"/>
      <c r="C8" s="41" t="s">
        <v>147</v>
      </c>
      <c r="D8" s="41"/>
      <c r="E8" s="41"/>
      <c r="F8" s="18"/>
      <c r="G8" s="18" t="s">
        <v>61</v>
      </c>
      <c r="H8" s="18" t="s">
        <v>85</v>
      </c>
      <c r="I8" s="26" t="s">
        <v>107</v>
      </c>
      <c r="J8" s="18" t="str">
        <f>VLOOKUP(I8,'NIVEL DE CRITICIDAD'!$A$4:$L$27,12,FALSE)</f>
        <v>B</v>
      </c>
      <c r="K8" s="18" t="s">
        <v>86</v>
      </c>
      <c r="L8" s="18" t="s">
        <v>148</v>
      </c>
      <c r="M8" s="41"/>
      <c r="N8" s="41"/>
      <c r="O8" s="18"/>
      <c r="P8" s="41"/>
      <c r="Q8" s="41"/>
      <c r="R8" s="18"/>
      <c r="S8" s="18"/>
      <c r="T8" s="18"/>
      <c r="U8" s="18"/>
      <c r="V8" s="18"/>
      <c r="W8" s="18"/>
    </row>
    <row r="9" spans="1:23" ht="45.6" x14ac:dyDescent="0.25">
      <c r="A9" s="18">
        <v>2</v>
      </c>
      <c r="B9" s="20"/>
      <c r="C9" s="41"/>
      <c r="D9" s="41"/>
      <c r="E9" s="41"/>
      <c r="F9" s="18"/>
      <c r="G9" s="18" t="s">
        <v>60</v>
      </c>
      <c r="H9" s="18" t="s">
        <v>85</v>
      </c>
      <c r="I9" s="26" t="s">
        <v>111</v>
      </c>
      <c r="J9" s="18" t="str">
        <f>VLOOKUP(I9,'NIVEL DE CRITICIDAD'!$A$4:$L$27,12,FALSE)</f>
        <v>B</v>
      </c>
      <c r="K9" s="18" t="s">
        <v>84</v>
      </c>
      <c r="L9" s="18"/>
      <c r="M9" s="41"/>
      <c r="N9" s="41"/>
      <c r="O9" s="18"/>
      <c r="P9" s="41"/>
      <c r="Q9" s="41"/>
      <c r="R9" s="18"/>
      <c r="S9" s="18"/>
      <c r="T9" s="18"/>
      <c r="U9" s="18"/>
      <c r="V9" s="18"/>
      <c r="W9" s="18"/>
    </row>
    <row r="10" spans="1:23" ht="34.200000000000003" x14ac:dyDescent="0.25">
      <c r="A10" s="18">
        <v>3</v>
      </c>
      <c r="B10" s="20"/>
      <c r="C10" s="41"/>
      <c r="D10" s="41"/>
      <c r="E10" s="41"/>
      <c r="F10" s="18"/>
      <c r="G10" s="18" t="s">
        <v>62</v>
      </c>
      <c r="H10" s="18" t="s">
        <v>85</v>
      </c>
      <c r="I10" s="26" t="s">
        <v>116</v>
      </c>
      <c r="J10" s="18" t="str">
        <f>VLOOKUP(I10,'NIVEL DE CRITICIDAD'!$A$4:$L$27,12,FALSE)</f>
        <v>C</v>
      </c>
      <c r="K10" s="18"/>
      <c r="L10" s="18"/>
      <c r="M10" s="41"/>
      <c r="N10" s="41"/>
      <c r="O10" s="18"/>
      <c r="P10" s="41"/>
      <c r="Q10" s="41"/>
      <c r="R10" s="18"/>
      <c r="S10" s="18"/>
      <c r="T10" s="18"/>
      <c r="U10" s="18"/>
      <c r="V10" s="18"/>
      <c r="W10" s="18"/>
    </row>
    <row r="11" spans="1:23" x14ac:dyDescent="0.25">
      <c r="A11" s="18">
        <v>4</v>
      </c>
      <c r="B11" s="20"/>
      <c r="C11" s="41"/>
      <c r="D11" s="41"/>
      <c r="E11" s="41"/>
      <c r="F11" s="18"/>
      <c r="G11" s="18"/>
      <c r="H11" s="18"/>
      <c r="I11" s="26" t="s">
        <v>109</v>
      </c>
      <c r="J11" s="18" t="str">
        <f>VLOOKUP(I11,'NIVEL DE CRITICIDAD'!$A$4:$L$27,12,FALSE)</f>
        <v>A</v>
      </c>
      <c r="K11" s="18"/>
      <c r="L11" s="18"/>
      <c r="M11" s="41"/>
      <c r="N11" s="41"/>
      <c r="O11" s="18"/>
      <c r="P11" s="41"/>
      <c r="Q11" s="41"/>
      <c r="R11" s="18"/>
      <c r="S11" s="18"/>
      <c r="T11" s="18"/>
      <c r="U11" s="18"/>
      <c r="V11" s="18"/>
      <c r="W11" s="18"/>
    </row>
    <row r="12" spans="1:23" ht="34.200000000000003" x14ac:dyDescent="0.25">
      <c r="A12" s="18">
        <v>5</v>
      </c>
      <c r="B12" s="20"/>
      <c r="C12" s="41"/>
      <c r="D12" s="41"/>
      <c r="E12" s="41"/>
      <c r="F12" s="18"/>
      <c r="G12" s="18"/>
      <c r="H12" s="18"/>
      <c r="I12" s="26" t="s">
        <v>110</v>
      </c>
      <c r="J12" s="18" t="str">
        <f>VLOOKUP(I12,'NIVEL DE CRITICIDAD'!$A$4:$L$27,12,FALSE)</f>
        <v>A</v>
      </c>
      <c r="K12" s="18"/>
      <c r="L12" s="18"/>
      <c r="M12" s="41"/>
      <c r="N12" s="41"/>
      <c r="O12" s="18"/>
      <c r="P12" s="41"/>
      <c r="Q12" s="41"/>
      <c r="R12" s="18"/>
      <c r="S12" s="18"/>
      <c r="T12" s="18"/>
      <c r="U12" s="18"/>
      <c r="V12" s="18"/>
      <c r="W12" s="18"/>
    </row>
    <row r="13" spans="1:23" ht="22.8" x14ac:dyDescent="0.25">
      <c r="A13" s="18">
        <v>6</v>
      </c>
      <c r="B13" s="20"/>
      <c r="C13" s="41"/>
      <c r="D13" s="41"/>
      <c r="E13" s="41"/>
      <c r="F13" s="18"/>
      <c r="G13" s="18"/>
      <c r="H13" s="18"/>
      <c r="I13" s="26" t="s">
        <v>121</v>
      </c>
      <c r="J13" s="18" t="str">
        <f>VLOOKUP(I13,'NIVEL DE CRITICIDAD'!$A$4:$L$27,12,FALSE)</f>
        <v>D</v>
      </c>
      <c r="K13" s="18"/>
      <c r="L13" s="18"/>
      <c r="M13" s="41"/>
      <c r="N13" s="41"/>
      <c r="O13" s="18"/>
      <c r="P13" s="41"/>
      <c r="Q13" s="41"/>
      <c r="R13" s="18"/>
      <c r="S13" s="18"/>
      <c r="T13" s="18"/>
      <c r="U13" s="18"/>
      <c r="V13" s="18"/>
      <c r="W13" s="18"/>
    </row>
    <row r="14" spans="1:23" x14ac:dyDescent="0.25">
      <c r="A14" s="18">
        <v>7</v>
      </c>
      <c r="B14" s="20"/>
      <c r="C14" s="41"/>
      <c r="D14" s="41"/>
      <c r="E14" s="41"/>
      <c r="F14" s="18"/>
      <c r="G14" s="18"/>
      <c r="H14" s="18"/>
      <c r="I14" s="26" t="s">
        <v>112</v>
      </c>
      <c r="J14" s="18" t="str">
        <f>VLOOKUP(I14,'NIVEL DE CRITICIDAD'!$A$4:$L$27,12,FALSE)</f>
        <v>C</v>
      </c>
      <c r="K14" s="18"/>
      <c r="L14" s="18"/>
      <c r="M14" s="41"/>
      <c r="N14" s="41"/>
      <c r="O14" s="18"/>
      <c r="P14" s="41"/>
      <c r="Q14" s="41"/>
      <c r="R14" s="18"/>
      <c r="S14" s="18"/>
      <c r="T14" s="18"/>
      <c r="U14" s="18"/>
      <c r="V14" s="18"/>
      <c r="W14" s="18"/>
    </row>
    <row r="15" spans="1:23" x14ac:dyDescent="0.25">
      <c r="A15" s="18">
        <v>8</v>
      </c>
      <c r="B15" s="20"/>
      <c r="C15" s="41"/>
      <c r="D15" s="41"/>
      <c r="E15" s="41"/>
      <c r="F15" s="18"/>
      <c r="G15" s="18"/>
      <c r="H15" s="18"/>
      <c r="I15" s="26"/>
      <c r="J15" s="18" t="e">
        <f>VLOOKUP(I15,'NIVEL DE CRITICIDAD'!$A$4:$L$27,12,FALSE)</f>
        <v>#N/A</v>
      </c>
      <c r="K15" s="18"/>
      <c r="L15" s="18"/>
      <c r="M15" s="41"/>
      <c r="N15" s="41"/>
      <c r="O15" s="18"/>
      <c r="P15" s="41"/>
      <c r="Q15" s="41"/>
      <c r="R15" s="18"/>
      <c r="S15" s="18"/>
      <c r="T15" s="18"/>
      <c r="U15" s="18"/>
      <c r="V15" s="18"/>
      <c r="W15" s="18"/>
    </row>
    <row r="16" spans="1:23" x14ac:dyDescent="0.25">
      <c r="A16" s="18">
        <v>9</v>
      </c>
      <c r="B16" s="20"/>
      <c r="C16" s="41"/>
      <c r="D16" s="41"/>
      <c r="E16" s="41"/>
      <c r="F16" s="18"/>
      <c r="G16" s="18"/>
      <c r="H16" s="18"/>
      <c r="I16" s="26"/>
      <c r="J16" s="18" t="e">
        <f>VLOOKUP(I16,'NIVEL DE CRITICIDAD'!$A$4:$L$27,12,FALSE)</f>
        <v>#N/A</v>
      </c>
      <c r="K16" s="18"/>
      <c r="L16" s="18"/>
      <c r="M16" s="41"/>
      <c r="N16" s="41"/>
      <c r="O16" s="18"/>
      <c r="P16" s="41"/>
      <c r="Q16" s="41"/>
      <c r="R16" s="18"/>
      <c r="S16" s="18"/>
      <c r="T16" s="18"/>
      <c r="U16" s="18"/>
      <c r="V16" s="18"/>
      <c r="W16" s="18"/>
    </row>
    <row r="17" spans="1:23" x14ac:dyDescent="0.25">
      <c r="A17" s="18">
        <v>10</v>
      </c>
      <c r="B17" s="20"/>
      <c r="C17" s="41"/>
      <c r="D17" s="41"/>
      <c r="E17" s="41"/>
      <c r="F17" s="18"/>
      <c r="G17" s="18"/>
      <c r="H17" s="18"/>
      <c r="I17" s="26"/>
      <c r="J17" s="18" t="e">
        <f>VLOOKUP(I17,'NIVEL DE CRITICIDAD'!$A$4:$L$27,12,FALSE)</f>
        <v>#N/A</v>
      </c>
      <c r="K17" s="18"/>
      <c r="L17" s="18"/>
      <c r="M17" s="41"/>
      <c r="N17" s="41"/>
      <c r="O17" s="18"/>
      <c r="P17" s="41"/>
      <c r="Q17" s="41"/>
      <c r="R17" s="18"/>
      <c r="S17" s="18"/>
      <c r="T17" s="18"/>
      <c r="U17" s="18"/>
      <c r="V17" s="18"/>
      <c r="W17" s="18"/>
    </row>
    <row r="18" spans="1:23" x14ac:dyDescent="0.25">
      <c r="A18" s="18">
        <v>11</v>
      </c>
      <c r="B18" s="20"/>
      <c r="C18" s="41"/>
      <c r="D18" s="41"/>
      <c r="E18" s="41"/>
      <c r="F18" s="18"/>
      <c r="G18" s="18"/>
      <c r="H18" s="18"/>
      <c r="I18" s="26"/>
      <c r="J18" s="18" t="e">
        <f>VLOOKUP(I18,'NIVEL DE CRITICIDAD'!$A$4:$L$27,12,FALSE)</f>
        <v>#N/A</v>
      </c>
      <c r="K18" s="18"/>
      <c r="L18" s="18"/>
      <c r="M18" s="41"/>
      <c r="N18" s="41"/>
      <c r="O18" s="18"/>
      <c r="P18" s="41"/>
      <c r="Q18" s="41"/>
      <c r="R18" s="18"/>
      <c r="S18" s="18"/>
      <c r="T18" s="18"/>
      <c r="U18" s="18"/>
      <c r="V18" s="18"/>
      <c r="W18" s="18"/>
    </row>
    <row r="19" spans="1:23" x14ac:dyDescent="0.25">
      <c r="A19" s="18">
        <v>12</v>
      </c>
      <c r="B19" s="20"/>
      <c r="C19" s="41"/>
      <c r="D19" s="41"/>
      <c r="E19" s="41"/>
      <c r="F19" s="18"/>
      <c r="G19" s="18"/>
      <c r="H19" s="18"/>
      <c r="I19" s="26"/>
      <c r="J19" s="18" t="e">
        <f>VLOOKUP(I19,'NIVEL DE CRITICIDAD'!$A$4:$L$27,12,FALSE)</f>
        <v>#N/A</v>
      </c>
      <c r="K19" s="18"/>
      <c r="L19" s="18"/>
      <c r="M19" s="41"/>
      <c r="N19" s="41"/>
      <c r="O19" s="18"/>
      <c r="P19" s="41"/>
      <c r="Q19" s="41"/>
      <c r="R19" s="18"/>
      <c r="S19" s="18"/>
      <c r="T19" s="18"/>
      <c r="U19" s="18"/>
      <c r="V19" s="18"/>
      <c r="W19" s="18"/>
    </row>
    <row r="20" spans="1:23" x14ac:dyDescent="0.25">
      <c r="A20" s="18">
        <v>13</v>
      </c>
      <c r="B20" s="20"/>
      <c r="C20" s="41"/>
      <c r="D20" s="41"/>
      <c r="E20" s="41"/>
      <c r="F20" s="18"/>
      <c r="G20" s="18"/>
      <c r="H20" s="18"/>
      <c r="I20" s="26"/>
      <c r="J20" s="18" t="e">
        <f>VLOOKUP(I20,'NIVEL DE CRITICIDAD'!$A$4:$L$27,12,FALSE)</f>
        <v>#N/A</v>
      </c>
      <c r="K20" s="18"/>
      <c r="L20" s="18"/>
      <c r="M20" s="41"/>
      <c r="N20" s="41"/>
      <c r="O20" s="18"/>
      <c r="P20" s="41"/>
      <c r="Q20" s="41"/>
      <c r="R20" s="18"/>
      <c r="S20" s="18"/>
      <c r="T20" s="18"/>
      <c r="U20" s="18"/>
      <c r="V20" s="18"/>
      <c r="W20" s="18"/>
    </row>
    <row r="21" spans="1:23" x14ac:dyDescent="0.25">
      <c r="A21" s="18">
        <v>14</v>
      </c>
      <c r="B21" s="20"/>
      <c r="C21" s="41"/>
      <c r="D21" s="41"/>
      <c r="E21" s="41"/>
      <c r="F21" s="18"/>
      <c r="G21" s="18"/>
      <c r="H21" s="18"/>
      <c r="I21" s="26"/>
      <c r="J21" s="18" t="e">
        <f>VLOOKUP(I21,'NIVEL DE CRITICIDAD'!$A$4:$L$27,12,FALSE)</f>
        <v>#N/A</v>
      </c>
      <c r="K21" s="18"/>
      <c r="L21" s="18"/>
      <c r="M21" s="41"/>
      <c r="N21" s="41"/>
      <c r="O21" s="18"/>
      <c r="P21" s="41"/>
      <c r="Q21" s="41"/>
      <c r="R21" s="18"/>
      <c r="S21" s="18"/>
      <c r="T21" s="18"/>
      <c r="U21" s="18"/>
      <c r="V21" s="18"/>
      <c r="W21" s="18"/>
    </row>
    <row r="22" spans="1:23" x14ac:dyDescent="0.25">
      <c r="A22" s="18">
        <v>15</v>
      </c>
      <c r="B22" s="20"/>
      <c r="C22" s="41"/>
      <c r="D22" s="41"/>
      <c r="E22" s="41"/>
      <c r="F22" s="18"/>
      <c r="G22" s="18"/>
      <c r="H22" s="18"/>
      <c r="I22" s="26"/>
      <c r="J22" s="18" t="e">
        <f>VLOOKUP(I22,'NIVEL DE CRITICIDAD'!$A$4:$L$27,12,FALSE)</f>
        <v>#N/A</v>
      </c>
      <c r="K22" s="18"/>
      <c r="L22" s="18"/>
      <c r="M22" s="41"/>
      <c r="N22" s="41"/>
      <c r="O22" s="18"/>
      <c r="P22" s="41"/>
      <c r="Q22" s="41"/>
      <c r="R22" s="18"/>
      <c r="S22" s="18"/>
      <c r="T22" s="18"/>
      <c r="U22" s="18"/>
      <c r="V22" s="18"/>
      <c r="W22" s="18"/>
    </row>
    <row r="23" spans="1:23" x14ac:dyDescent="0.25">
      <c r="A23" s="18">
        <v>16</v>
      </c>
      <c r="B23" s="20"/>
      <c r="C23" s="41"/>
      <c r="D23" s="41"/>
      <c r="E23" s="41"/>
      <c r="F23" s="18"/>
      <c r="G23" s="18"/>
      <c r="H23" s="18"/>
      <c r="I23" s="26"/>
      <c r="J23" s="18" t="e">
        <f>VLOOKUP(I23,'NIVEL DE CRITICIDAD'!$A$4:$L$27,12,FALSE)</f>
        <v>#N/A</v>
      </c>
      <c r="K23" s="18"/>
      <c r="L23" s="18"/>
      <c r="M23" s="41"/>
      <c r="N23" s="41"/>
      <c r="O23" s="18"/>
      <c r="P23" s="41"/>
      <c r="Q23" s="41"/>
      <c r="R23" s="18"/>
      <c r="S23" s="18"/>
      <c r="T23" s="18"/>
      <c r="U23" s="18"/>
      <c r="V23" s="18"/>
      <c r="W23" s="18"/>
    </row>
    <row r="24" spans="1:23" x14ac:dyDescent="0.25">
      <c r="A24" s="18">
        <v>17</v>
      </c>
      <c r="B24" s="18"/>
      <c r="C24" s="41"/>
      <c r="D24" s="41"/>
      <c r="E24" s="41"/>
      <c r="F24" s="18"/>
      <c r="G24" s="18"/>
      <c r="H24" s="18"/>
      <c r="I24" s="26"/>
      <c r="J24" s="18" t="e">
        <f>VLOOKUP(I24,'NIVEL DE CRITICIDAD'!$A$4:$L$27,12,FALSE)</f>
        <v>#N/A</v>
      </c>
      <c r="K24" s="18"/>
      <c r="L24" s="18"/>
      <c r="M24" s="41"/>
      <c r="N24" s="41"/>
      <c r="O24" s="18"/>
      <c r="P24" s="41"/>
      <c r="Q24" s="41"/>
      <c r="R24" s="18"/>
      <c r="S24" s="18"/>
      <c r="T24" s="18"/>
      <c r="U24" s="18"/>
      <c r="V24" s="18"/>
      <c r="W24" s="18"/>
    </row>
    <row r="25" spans="1:23" x14ac:dyDescent="0.25">
      <c r="A25" s="18">
        <v>18</v>
      </c>
      <c r="B25" s="18"/>
      <c r="C25" s="41"/>
      <c r="D25" s="41"/>
      <c r="E25" s="41"/>
      <c r="F25" s="18"/>
      <c r="G25" s="18"/>
      <c r="H25" s="18"/>
      <c r="I25" s="26"/>
      <c r="J25" s="18" t="e">
        <f>VLOOKUP(I25,'NIVEL DE CRITICIDAD'!$A$4:$L$27,12,FALSE)</f>
        <v>#N/A</v>
      </c>
      <c r="K25" s="18"/>
      <c r="L25" s="18"/>
      <c r="M25" s="41"/>
      <c r="N25" s="41"/>
      <c r="O25" s="18"/>
      <c r="P25" s="41"/>
      <c r="Q25" s="41"/>
      <c r="R25" s="18"/>
      <c r="S25" s="18"/>
      <c r="T25" s="18"/>
      <c r="U25" s="18"/>
      <c r="V25" s="18"/>
      <c r="W25" s="18"/>
    </row>
    <row r="26" spans="1:23" x14ac:dyDescent="0.25">
      <c r="A26" s="18">
        <v>19</v>
      </c>
      <c r="B26" s="18"/>
      <c r="C26" s="41"/>
      <c r="D26" s="41"/>
      <c r="E26" s="41"/>
      <c r="F26" s="18"/>
      <c r="G26" s="18"/>
      <c r="H26" s="18"/>
      <c r="I26" s="26"/>
      <c r="J26" s="18" t="e">
        <f>VLOOKUP(I26,'NIVEL DE CRITICIDAD'!$A$4:$L$27,12,FALSE)</f>
        <v>#N/A</v>
      </c>
      <c r="K26" s="18"/>
      <c r="L26" s="18"/>
      <c r="M26" s="41"/>
      <c r="N26" s="41"/>
      <c r="O26" s="18"/>
      <c r="P26" s="41"/>
      <c r="Q26" s="41"/>
      <c r="R26" s="18"/>
      <c r="S26" s="18"/>
      <c r="T26" s="18"/>
      <c r="U26" s="18"/>
      <c r="V26" s="18"/>
      <c r="W26" s="18"/>
    </row>
    <row r="27" spans="1:23" x14ac:dyDescent="0.25">
      <c r="A27" s="18">
        <v>20</v>
      </c>
      <c r="B27" s="18"/>
      <c r="C27" s="41"/>
      <c r="D27" s="41"/>
      <c r="E27" s="41"/>
      <c r="F27" s="18"/>
      <c r="G27" s="18"/>
      <c r="H27" s="18"/>
      <c r="I27" s="26"/>
      <c r="J27" s="18" t="e">
        <f>VLOOKUP(I27,'NIVEL DE CRITICIDAD'!$A$4:$L$27,12,FALSE)</f>
        <v>#N/A</v>
      </c>
      <c r="K27" s="18"/>
      <c r="L27" s="18"/>
      <c r="M27" s="41"/>
      <c r="N27" s="41"/>
      <c r="O27" s="18"/>
      <c r="P27" s="41"/>
      <c r="Q27" s="41"/>
      <c r="R27" s="18"/>
      <c r="S27" s="18"/>
      <c r="T27" s="18"/>
      <c r="U27" s="18"/>
      <c r="V27" s="18"/>
      <c r="W27" s="18"/>
    </row>
    <row r="28" spans="1:23" x14ac:dyDescent="0.25">
      <c r="A28" s="18">
        <v>21</v>
      </c>
      <c r="B28" s="18"/>
      <c r="C28" s="41"/>
      <c r="D28" s="41"/>
      <c r="E28" s="41"/>
      <c r="F28" s="18"/>
      <c r="G28" s="18"/>
      <c r="H28" s="18"/>
      <c r="I28" s="26"/>
      <c r="J28" s="18" t="e">
        <f>VLOOKUP(I28,'NIVEL DE CRITICIDAD'!$A$4:$L$27,12,FALSE)</f>
        <v>#N/A</v>
      </c>
      <c r="K28" s="18"/>
      <c r="L28" s="18"/>
      <c r="M28" s="41"/>
      <c r="N28" s="41"/>
      <c r="O28" s="18"/>
      <c r="P28" s="41"/>
      <c r="Q28" s="41"/>
      <c r="R28" s="18"/>
      <c r="S28" s="18"/>
      <c r="T28" s="18"/>
      <c r="U28" s="18"/>
      <c r="V28" s="18"/>
      <c r="W28" s="18"/>
    </row>
    <row r="29" spans="1:23" x14ac:dyDescent="0.25">
      <c r="A29" s="18">
        <v>22</v>
      </c>
      <c r="B29" s="18"/>
      <c r="C29" s="41"/>
      <c r="D29" s="41"/>
      <c r="E29" s="41"/>
      <c r="F29" s="18"/>
      <c r="G29" s="18"/>
      <c r="H29" s="18"/>
      <c r="I29" s="26"/>
      <c r="J29" s="18" t="e">
        <f>VLOOKUP(I29,'NIVEL DE CRITICIDAD'!$A$4:$L$27,12,FALSE)</f>
        <v>#N/A</v>
      </c>
      <c r="K29" s="18"/>
      <c r="L29" s="18"/>
      <c r="M29" s="41"/>
      <c r="N29" s="41"/>
      <c r="O29" s="18"/>
      <c r="P29" s="41"/>
      <c r="Q29" s="41"/>
      <c r="R29" s="18"/>
      <c r="S29" s="18"/>
      <c r="T29" s="18"/>
      <c r="U29" s="18"/>
      <c r="V29" s="18"/>
      <c r="W29" s="18"/>
    </row>
    <row r="30" spans="1:23" x14ac:dyDescent="0.25">
      <c r="A30" s="18">
        <v>23</v>
      </c>
      <c r="B30" s="18"/>
      <c r="C30" s="41"/>
      <c r="D30" s="41"/>
      <c r="E30" s="41"/>
      <c r="F30" s="18"/>
      <c r="G30" s="18"/>
      <c r="H30" s="18"/>
      <c r="I30" s="26"/>
      <c r="J30" s="18" t="e">
        <f>VLOOKUP(I30,'NIVEL DE CRITICIDAD'!$A$4:$L$27,12,FALSE)</f>
        <v>#N/A</v>
      </c>
      <c r="K30" s="18"/>
      <c r="L30" s="18"/>
      <c r="M30" s="41"/>
      <c r="N30" s="41"/>
      <c r="O30" s="18"/>
      <c r="P30" s="41"/>
      <c r="Q30" s="41"/>
      <c r="R30" s="18"/>
      <c r="S30" s="18"/>
      <c r="T30" s="18"/>
      <c r="U30" s="18"/>
      <c r="V30" s="18"/>
      <c r="W30" s="18"/>
    </row>
    <row r="31" spans="1:23" x14ac:dyDescent="0.25">
      <c r="A31" s="18">
        <v>24</v>
      </c>
      <c r="B31" s="18"/>
      <c r="C31" s="41"/>
      <c r="D31" s="41"/>
      <c r="E31" s="41"/>
      <c r="F31" s="18"/>
      <c r="G31" s="18"/>
      <c r="H31" s="18"/>
      <c r="I31" s="26"/>
      <c r="J31" s="18" t="e">
        <f>VLOOKUP(I31,'NIVEL DE CRITICIDAD'!$A$4:$L$27,12,FALSE)</f>
        <v>#N/A</v>
      </c>
      <c r="K31" s="18"/>
      <c r="L31" s="18"/>
      <c r="M31" s="41"/>
      <c r="N31" s="41"/>
      <c r="O31" s="18"/>
      <c r="P31" s="41"/>
      <c r="Q31" s="41"/>
      <c r="R31" s="18"/>
      <c r="S31" s="18"/>
      <c r="T31" s="18"/>
      <c r="U31" s="18"/>
      <c r="V31" s="18"/>
      <c r="W31" s="18"/>
    </row>
    <row r="32" spans="1:23" x14ac:dyDescent="0.25">
      <c r="A32" s="18">
        <v>25</v>
      </c>
      <c r="B32" s="18"/>
      <c r="C32" s="41"/>
      <c r="D32" s="41"/>
      <c r="E32" s="41"/>
      <c r="F32" s="18"/>
      <c r="G32" s="18"/>
      <c r="H32" s="18"/>
      <c r="I32" s="26"/>
      <c r="J32" s="18" t="e">
        <f>VLOOKUP(I32,'NIVEL DE CRITICIDAD'!$A$4:$L$27,12,FALSE)</f>
        <v>#N/A</v>
      </c>
      <c r="K32" s="18"/>
      <c r="L32" s="18"/>
      <c r="M32" s="41"/>
      <c r="N32" s="41"/>
      <c r="O32" s="18"/>
      <c r="P32" s="41"/>
      <c r="Q32" s="41"/>
      <c r="R32" s="18"/>
      <c r="S32" s="18"/>
      <c r="T32" s="18"/>
      <c r="U32" s="18"/>
      <c r="V32" s="18"/>
      <c r="W32" s="18"/>
    </row>
    <row r="33" spans="1:23" x14ac:dyDescent="0.25">
      <c r="A33" s="18">
        <v>26</v>
      </c>
      <c r="B33" s="18"/>
      <c r="C33" s="41"/>
      <c r="D33" s="41"/>
      <c r="E33" s="41"/>
      <c r="F33" s="18"/>
      <c r="G33" s="18"/>
      <c r="H33" s="18"/>
      <c r="I33" s="26"/>
      <c r="J33" s="18" t="e">
        <f>VLOOKUP(I33,'NIVEL DE CRITICIDAD'!$A$4:$L$27,12,FALSE)</f>
        <v>#N/A</v>
      </c>
      <c r="K33" s="18"/>
      <c r="L33" s="18"/>
      <c r="M33" s="41"/>
      <c r="N33" s="41"/>
      <c r="O33" s="18"/>
      <c r="P33" s="41"/>
      <c r="Q33" s="41"/>
      <c r="R33" s="18"/>
      <c r="S33" s="18"/>
      <c r="T33" s="18"/>
      <c r="U33" s="18"/>
      <c r="V33" s="18"/>
      <c r="W33" s="18"/>
    </row>
    <row r="34" spans="1:23" x14ac:dyDescent="0.25">
      <c r="A34" s="18">
        <v>27</v>
      </c>
      <c r="B34" s="18"/>
      <c r="C34" s="41"/>
      <c r="D34" s="41"/>
      <c r="E34" s="41"/>
      <c r="F34" s="18"/>
      <c r="G34" s="18"/>
      <c r="H34" s="18"/>
      <c r="I34" s="26"/>
      <c r="J34" s="18" t="e">
        <f>VLOOKUP(I34,'NIVEL DE CRITICIDAD'!$A$4:$L$27,12,FALSE)</f>
        <v>#N/A</v>
      </c>
      <c r="K34" s="18"/>
      <c r="L34" s="18"/>
      <c r="M34" s="41"/>
      <c r="N34" s="41"/>
      <c r="O34" s="18"/>
      <c r="P34" s="41"/>
      <c r="Q34" s="41"/>
      <c r="R34" s="18"/>
      <c r="S34" s="18"/>
      <c r="T34" s="18"/>
      <c r="U34" s="18"/>
      <c r="V34" s="18"/>
      <c r="W34" s="18"/>
    </row>
    <row r="35" spans="1:23" x14ac:dyDescent="0.25">
      <c r="A35" s="18">
        <v>28</v>
      </c>
      <c r="B35" s="18"/>
      <c r="C35" s="41"/>
      <c r="D35" s="41"/>
      <c r="E35" s="41"/>
      <c r="F35" s="18"/>
      <c r="G35" s="18"/>
      <c r="H35" s="18"/>
      <c r="I35" s="26"/>
      <c r="J35" s="18" t="e">
        <f>VLOOKUP(I35,'NIVEL DE CRITICIDAD'!$A$4:$L$27,12,FALSE)</f>
        <v>#N/A</v>
      </c>
      <c r="K35" s="18"/>
      <c r="L35" s="18"/>
      <c r="M35" s="41"/>
      <c r="N35" s="41"/>
      <c r="O35" s="18"/>
      <c r="P35" s="41"/>
      <c r="Q35" s="41"/>
      <c r="R35" s="18"/>
      <c r="S35" s="18"/>
      <c r="T35" s="18"/>
      <c r="U35" s="18"/>
      <c r="V35" s="18"/>
      <c r="W35" s="18"/>
    </row>
    <row r="36" spans="1:23" x14ac:dyDescent="0.25">
      <c r="A36" s="18">
        <v>29</v>
      </c>
      <c r="B36" s="18"/>
      <c r="C36" s="41"/>
      <c r="D36" s="41"/>
      <c r="E36" s="41"/>
      <c r="F36" s="18"/>
      <c r="G36" s="18"/>
      <c r="H36" s="18"/>
      <c r="I36" s="26"/>
      <c r="J36" s="18" t="e">
        <f>VLOOKUP(I36,'NIVEL DE CRITICIDAD'!$A$4:$L$27,12,FALSE)</f>
        <v>#N/A</v>
      </c>
      <c r="K36" s="18"/>
      <c r="L36" s="18"/>
      <c r="M36" s="41"/>
      <c r="N36" s="41"/>
      <c r="O36" s="18"/>
      <c r="P36" s="41"/>
      <c r="Q36" s="41"/>
      <c r="R36" s="18"/>
      <c r="S36" s="18"/>
      <c r="T36" s="18"/>
      <c r="U36" s="18"/>
      <c r="V36" s="18"/>
      <c r="W36" s="18"/>
    </row>
    <row r="37" spans="1:23" x14ac:dyDescent="0.25">
      <c r="A37" s="18">
        <v>30</v>
      </c>
      <c r="B37" s="18"/>
      <c r="C37" s="41"/>
      <c r="D37" s="41"/>
      <c r="E37" s="41"/>
      <c r="F37" s="18"/>
      <c r="G37" s="18"/>
      <c r="H37" s="18"/>
      <c r="I37" s="26"/>
      <c r="J37" s="18" t="e">
        <f>VLOOKUP(I37,'NIVEL DE CRITICIDAD'!$A$4:$L$27,12,FALSE)</f>
        <v>#N/A</v>
      </c>
      <c r="K37" s="18"/>
      <c r="L37" s="18"/>
      <c r="M37" s="41"/>
      <c r="N37" s="41"/>
      <c r="O37" s="18"/>
      <c r="P37" s="41"/>
      <c r="Q37" s="41"/>
      <c r="R37" s="18"/>
      <c r="S37" s="18"/>
      <c r="T37" s="18"/>
      <c r="U37" s="18"/>
      <c r="V37" s="18"/>
      <c r="W37" s="18"/>
    </row>
    <row r="42" spans="1:23" x14ac:dyDescent="0.25">
      <c r="A42" s="40" t="s">
        <v>13</v>
      </c>
      <c r="B42" s="40"/>
      <c r="C42" s="40"/>
      <c r="D42" s="40"/>
      <c r="E42" s="40"/>
      <c r="F42" s="40"/>
      <c r="G42" s="40"/>
      <c r="H42" s="40"/>
      <c r="I42" s="40"/>
      <c r="J42" s="40"/>
      <c r="K42" s="40"/>
      <c r="L42" s="40"/>
      <c r="M42" s="40"/>
      <c r="N42" s="40"/>
      <c r="O42" s="40"/>
      <c r="P42" s="40"/>
      <c r="Q42" s="40"/>
      <c r="R42" s="40"/>
      <c r="S42" s="40"/>
      <c r="T42" s="40"/>
      <c r="U42" s="40"/>
      <c r="V42" s="40"/>
      <c r="W42" s="40"/>
    </row>
    <row r="43" spans="1:23" ht="17.25" customHeight="1" x14ac:dyDescent="0.25">
      <c r="A43" s="40"/>
      <c r="B43" s="40"/>
      <c r="C43" s="40"/>
      <c r="D43" s="40"/>
      <c r="E43" s="40"/>
      <c r="F43" s="40"/>
      <c r="G43" s="40"/>
      <c r="H43" s="40"/>
      <c r="I43" s="40"/>
      <c r="J43" s="40"/>
      <c r="K43" s="40"/>
      <c r="L43" s="40"/>
      <c r="M43" s="40"/>
      <c r="N43" s="40"/>
      <c r="O43" s="40"/>
      <c r="P43" s="40"/>
      <c r="Q43" s="40"/>
      <c r="R43" s="40"/>
      <c r="S43" s="40"/>
      <c r="T43" s="40"/>
      <c r="U43" s="40"/>
      <c r="V43" s="40"/>
      <c r="W43" s="40"/>
    </row>
  </sheetData>
  <mergeCells count="117">
    <mergeCell ref="C37:E37"/>
    <mergeCell ref="M37:N37"/>
    <mergeCell ref="P37:Q37"/>
    <mergeCell ref="C35:E35"/>
    <mergeCell ref="M35:N35"/>
    <mergeCell ref="P35:Q35"/>
    <mergeCell ref="C36:E36"/>
    <mergeCell ref="M36:N36"/>
    <mergeCell ref="P36:Q36"/>
    <mergeCell ref="C33:E33"/>
    <mergeCell ref="M33:N33"/>
    <mergeCell ref="P33:Q33"/>
    <mergeCell ref="C34:E34"/>
    <mergeCell ref="M34:N34"/>
    <mergeCell ref="P34:Q34"/>
    <mergeCell ref="C31:E31"/>
    <mergeCell ref="M31:N31"/>
    <mergeCell ref="P31:Q31"/>
    <mergeCell ref="C32:E32"/>
    <mergeCell ref="M32:N32"/>
    <mergeCell ref="P32:Q32"/>
    <mergeCell ref="C29:E29"/>
    <mergeCell ref="M29:N29"/>
    <mergeCell ref="P29:Q29"/>
    <mergeCell ref="C30:E30"/>
    <mergeCell ref="M30:N30"/>
    <mergeCell ref="P30:Q30"/>
    <mergeCell ref="C27:E27"/>
    <mergeCell ref="M27:N27"/>
    <mergeCell ref="P27:Q27"/>
    <mergeCell ref="C28:E28"/>
    <mergeCell ref="M28:N28"/>
    <mergeCell ref="P28:Q28"/>
    <mergeCell ref="C25:E25"/>
    <mergeCell ref="M25:N25"/>
    <mergeCell ref="P25:Q25"/>
    <mergeCell ref="C26:E26"/>
    <mergeCell ref="M26:N26"/>
    <mergeCell ref="P26:Q26"/>
    <mergeCell ref="C23:E23"/>
    <mergeCell ref="M23:N23"/>
    <mergeCell ref="P23:Q23"/>
    <mergeCell ref="C24:E24"/>
    <mergeCell ref="M24:N24"/>
    <mergeCell ref="P24:Q24"/>
    <mergeCell ref="C21:E21"/>
    <mergeCell ref="M21:N21"/>
    <mergeCell ref="P21:Q21"/>
    <mergeCell ref="C22:E22"/>
    <mergeCell ref="M22:N22"/>
    <mergeCell ref="P22:Q22"/>
    <mergeCell ref="C19:E19"/>
    <mergeCell ref="M19:N19"/>
    <mergeCell ref="P19:Q19"/>
    <mergeCell ref="C20:E20"/>
    <mergeCell ref="M20:N20"/>
    <mergeCell ref="P20:Q20"/>
    <mergeCell ref="C17:E17"/>
    <mergeCell ref="M17:N17"/>
    <mergeCell ref="P17:Q17"/>
    <mergeCell ref="C18:E18"/>
    <mergeCell ref="M18:N18"/>
    <mergeCell ref="P18:Q18"/>
    <mergeCell ref="C15:E15"/>
    <mergeCell ref="M15:N15"/>
    <mergeCell ref="P15:Q15"/>
    <mergeCell ref="C16:E16"/>
    <mergeCell ref="M16:N16"/>
    <mergeCell ref="P16:Q16"/>
    <mergeCell ref="A1:Q1"/>
    <mergeCell ref="A4:B4"/>
    <mergeCell ref="R4:S4"/>
    <mergeCell ref="T4:W4"/>
    <mergeCell ref="A2:Q3"/>
    <mergeCell ref="R1:W3"/>
    <mergeCell ref="A6:A7"/>
    <mergeCell ref="B6:B7"/>
    <mergeCell ref="C9:E9"/>
    <mergeCell ref="M9:N9"/>
    <mergeCell ref="P9:Q9"/>
    <mergeCell ref="R6:R7"/>
    <mergeCell ref="C8:E8"/>
    <mergeCell ref="M8:N8"/>
    <mergeCell ref="P8:Q8"/>
    <mergeCell ref="C6:E7"/>
    <mergeCell ref="F6:F7"/>
    <mergeCell ref="M6:N7"/>
    <mergeCell ref="P6:Q7"/>
    <mergeCell ref="C4:E4"/>
    <mergeCell ref="G6:G7"/>
    <mergeCell ref="H6:H7"/>
    <mergeCell ref="J6:J7"/>
    <mergeCell ref="K6:K7"/>
    <mergeCell ref="F4:G4"/>
    <mergeCell ref="H4:I4"/>
    <mergeCell ref="J4:K4"/>
    <mergeCell ref="L4:Q4"/>
    <mergeCell ref="O6:O7"/>
    <mergeCell ref="L6:L7"/>
    <mergeCell ref="S6:W6"/>
    <mergeCell ref="I6:I7"/>
    <mergeCell ref="A42:W43"/>
    <mergeCell ref="C10:E10"/>
    <mergeCell ref="M10:N10"/>
    <mergeCell ref="P10:Q10"/>
    <mergeCell ref="C13:E13"/>
    <mergeCell ref="M13:N13"/>
    <mergeCell ref="P13:Q13"/>
    <mergeCell ref="C14:E14"/>
    <mergeCell ref="M14:N14"/>
    <mergeCell ref="P14:Q14"/>
    <mergeCell ref="C11:E11"/>
    <mergeCell ref="M11:N11"/>
    <mergeCell ref="P11:Q11"/>
    <mergeCell ref="C12:E12"/>
    <mergeCell ref="M12:N12"/>
    <mergeCell ref="P12:Q12"/>
  </mergeCells>
  <conditionalFormatting sqref="J8:J37">
    <cfRule type="containsText" dxfId="10" priority="1" stopIfTrue="1" operator="containsText" text="C">
      <formula>NOT(ISERROR(SEARCH("C",J8)))</formula>
    </cfRule>
    <cfRule type="containsText" dxfId="9" priority="2" stopIfTrue="1" operator="containsText" text="D">
      <formula>NOT(ISERROR(SEARCH("D",J8)))</formula>
    </cfRule>
    <cfRule type="containsText" dxfId="8" priority="3" stopIfTrue="1" operator="containsText" text="B">
      <formula>NOT(ISERROR(SEARCH("B",J8)))</formula>
    </cfRule>
    <cfRule type="containsText" dxfId="7" priority="4" stopIfTrue="1" operator="containsText" text="A">
      <formula>NOT(ISERROR(SEARCH("A",J8)))</formula>
    </cfRule>
  </conditionalFormatting>
  <dataValidations count="4">
    <dataValidation type="list" allowBlank="1" showInputMessage="1" showErrorMessage="1" sqref="G8:G17" xr:uid="{CE98C085-417E-4466-A175-224C5F69F64A}">
      <formula1>"EFECTIVO,TRANS. BANCO,ORDEN DE PAGO"</formula1>
    </dataValidation>
    <dataValidation type="list" allowBlank="1" showInputMessage="1" showErrorMessage="1" sqref="L8:L37" xr:uid="{2EFE05C2-32F3-4F99-B355-D6A55AC2BAC8}">
      <formula1>"ADMINISTRATIVA,SOCIAL,TIC,,CARTERA,COMERCIAL,TD Y SIG,FINANCIERA,SIAR,GERENCIA"</formula1>
    </dataValidation>
    <dataValidation type="list" allowBlank="1" showInputMessage="1" showErrorMessage="1" sqref="H8:H15" xr:uid="{4A76407D-2F09-42C1-8477-3C7B257A0888}">
      <formula1>"Producto, Servicio"</formula1>
    </dataValidation>
    <dataValidation type="list" allowBlank="1" showInputMessage="1" showErrorMessage="1" sqref="K8:K11" xr:uid="{9CBDE1FC-21B9-4A8C-ABE6-3FAE41D731AF}">
      <formula1>"Activo, Retirado"</formula1>
    </dataValidation>
  </dataValidations>
  <printOptions horizontalCentered="1"/>
  <pageMargins left="0.59055118110236227" right="0.59055118110236227" top="0.59055118110236227" bottom="0.59055118110236227" header="0.31496062992125984" footer="0.31496062992125984"/>
  <pageSetup scale="6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8622A97-A5B6-40D5-8744-9858E6587C73}">
          <x14:formula1>
            <xm:f>'NIVEL DE CRITICIDAD'!$A$4:$A$27</xm:f>
          </x14:formula1>
          <xm:sqref>I8:I37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2481-3173-4DD5-9566-AE229FC0567F}">
  <dimension ref="A1:R45"/>
  <sheetViews>
    <sheetView zoomScaleNormal="100" workbookViewId="0">
      <selection activeCell="B5" sqref="B5"/>
    </sheetView>
  </sheetViews>
  <sheetFormatPr baseColWidth="10" defaultRowHeight="14.4" x14ac:dyDescent="0.3"/>
  <cols>
    <col min="1" max="1" width="39.88671875" customWidth="1"/>
    <col min="2" max="2" width="10.88671875" customWidth="1"/>
    <col min="3" max="3" width="10.6640625" customWidth="1"/>
    <col min="4" max="4" width="9.33203125" customWidth="1"/>
    <col min="5" max="5" width="10.44140625" customWidth="1"/>
    <col min="6" max="6" width="12.44140625" customWidth="1"/>
    <col min="7" max="7" width="14.6640625" customWidth="1"/>
    <col min="8" max="8" width="14.5546875" customWidth="1"/>
    <col min="9" max="9" width="12" customWidth="1"/>
    <col min="10" max="10" width="12.88671875" customWidth="1"/>
    <col min="11" max="11" width="16.6640625" customWidth="1"/>
    <col min="12" max="12" width="17" customWidth="1"/>
  </cols>
  <sheetData>
    <row r="1" spans="1:12" ht="37.5" customHeight="1" x14ac:dyDescent="0.3">
      <c r="A1" s="66" t="s">
        <v>90</v>
      </c>
      <c r="B1" s="60" t="s">
        <v>91</v>
      </c>
      <c r="C1" s="60"/>
      <c r="D1" s="60"/>
      <c r="E1" s="60" t="s">
        <v>92</v>
      </c>
      <c r="F1" s="60"/>
      <c r="G1" s="60"/>
      <c r="H1" s="67" t="s">
        <v>93</v>
      </c>
      <c r="I1" s="67" t="s">
        <v>94</v>
      </c>
      <c r="J1" s="67" t="s">
        <v>95</v>
      </c>
      <c r="K1" s="60" t="s">
        <v>96</v>
      </c>
      <c r="L1" s="60" t="s">
        <v>97</v>
      </c>
    </row>
    <row r="2" spans="1:12" ht="57" x14ac:dyDescent="0.3">
      <c r="A2" s="66"/>
      <c r="B2" s="32" t="s">
        <v>98</v>
      </c>
      <c r="C2" s="32" t="s">
        <v>99</v>
      </c>
      <c r="D2" s="32" t="s">
        <v>100</v>
      </c>
      <c r="E2" s="32" t="s">
        <v>101</v>
      </c>
      <c r="F2" s="32" t="s">
        <v>102</v>
      </c>
      <c r="G2" s="32" t="s">
        <v>103</v>
      </c>
      <c r="H2" s="67"/>
      <c r="I2" s="67"/>
      <c r="J2" s="67"/>
      <c r="K2" s="60"/>
      <c r="L2" s="60"/>
    </row>
    <row r="3" spans="1:12" x14ac:dyDescent="0.3">
      <c r="A3" s="66"/>
      <c r="B3" s="33">
        <v>0.05</v>
      </c>
      <c r="C3" s="33">
        <v>0.1</v>
      </c>
      <c r="D3" s="33">
        <v>0.05</v>
      </c>
      <c r="E3" s="33">
        <v>0.15</v>
      </c>
      <c r="F3" s="33">
        <v>0.2</v>
      </c>
      <c r="G3" s="33">
        <v>0.15</v>
      </c>
      <c r="H3" s="33">
        <v>0.2</v>
      </c>
      <c r="I3" s="33">
        <v>0.1</v>
      </c>
      <c r="J3" s="33">
        <f t="shared" ref="J3:J27" si="0">SUM(B3:I3)</f>
        <v>1.0000000000000002</v>
      </c>
      <c r="K3" s="60"/>
      <c r="L3" s="60"/>
    </row>
    <row r="4" spans="1:12" ht="22.8" x14ac:dyDescent="0.3">
      <c r="A4" s="121" t="s">
        <v>107</v>
      </c>
      <c r="B4" s="122">
        <v>5</v>
      </c>
      <c r="C4" s="122">
        <v>10</v>
      </c>
      <c r="D4" s="122">
        <v>5</v>
      </c>
      <c r="E4" s="122">
        <v>15</v>
      </c>
      <c r="F4" s="122">
        <v>20</v>
      </c>
      <c r="G4" s="122">
        <v>0</v>
      </c>
      <c r="H4" s="122">
        <v>10</v>
      </c>
      <c r="I4" s="122">
        <v>10</v>
      </c>
      <c r="J4" s="25">
        <f t="shared" si="0"/>
        <v>75</v>
      </c>
      <c r="K4" s="26" t="str">
        <f>IF(J4&lt;50,$A$31,IF(AND(J4&gt;=50,J4&lt;70),$A$32,IF(AND(J4&gt;=70,J4&lt;=100),$A$33)))</f>
        <v xml:space="preserve">Impacto Critico </v>
      </c>
      <c r="L4" s="25" t="str">
        <f>IF(J4&lt;50,$B$40,IF(AND(J4&gt;=50,J4&lt;70),$B$39,IF(AND(J4&gt;=70,J4&lt;86),$B$38,IF(AND(J4&gt;=86,J4&lt;=100),$B$37))))</f>
        <v>B</v>
      </c>
    </row>
    <row r="5" spans="1:12" x14ac:dyDescent="0.3">
      <c r="A5" s="121" t="s">
        <v>109</v>
      </c>
      <c r="B5" s="122">
        <v>2</v>
      </c>
      <c r="C5" s="122">
        <v>10</v>
      </c>
      <c r="D5" s="122">
        <v>0</v>
      </c>
      <c r="E5" s="122">
        <v>15</v>
      </c>
      <c r="F5" s="122">
        <v>20</v>
      </c>
      <c r="G5" s="122">
        <v>15</v>
      </c>
      <c r="H5" s="122">
        <v>20</v>
      </c>
      <c r="I5" s="122">
        <v>10</v>
      </c>
      <c r="J5" s="25">
        <f t="shared" si="0"/>
        <v>92</v>
      </c>
      <c r="K5" s="26" t="str">
        <f>IF(J5&lt;50,$A$31,IF(AND(J5&gt;=50,J5&lt;70),$A$32,IF(AND(J5&gt;=70,J5&lt;=100),$A$33)))</f>
        <v xml:space="preserve">Impacto Critico </v>
      </c>
      <c r="L5" s="25" t="str">
        <f>IF(J5&lt;50,$B$40,IF(AND(J5&gt;=50,J5&lt;70),$B$39,IF(AND(J5&gt;=70,J5&lt;86),$B$38,IF(AND(J5&gt;=86,J5&lt;=100),$B$37))))</f>
        <v>A</v>
      </c>
    </row>
    <row r="6" spans="1:12" x14ac:dyDescent="0.3">
      <c r="A6" s="121" t="s">
        <v>110</v>
      </c>
      <c r="B6" s="122">
        <v>5</v>
      </c>
      <c r="C6" s="122">
        <v>10</v>
      </c>
      <c r="D6" s="122">
        <v>5</v>
      </c>
      <c r="E6" s="122">
        <v>15</v>
      </c>
      <c r="F6" s="122">
        <v>20</v>
      </c>
      <c r="G6" s="122">
        <v>15</v>
      </c>
      <c r="H6" s="122">
        <v>10</v>
      </c>
      <c r="I6" s="122">
        <v>10</v>
      </c>
      <c r="J6" s="25">
        <f t="shared" si="0"/>
        <v>90</v>
      </c>
      <c r="K6" s="26" t="str">
        <f>IF(J6&lt;50,$A$31,IF(AND(J6&gt;=50,J6&lt;70),$A$32,IF(AND(J6&gt;=70,J6&lt;=100),$A$33)))</f>
        <v xml:space="preserve">Impacto Critico </v>
      </c>
      <c r="L6" s="25" t="str">
        <f>IF(J6&lt;50,$B$40,IF(AND(J6&gt;=50,J6&lt;70),$B$39,IF(AND(J6&gt;=70,J6&lt;86),$B$38,IF(AND(J6&gt;=86,J6&lt;=100),$B$37))))</f>
        <v>A</v>
      </c>
    </row>
    <row r="7" spans="1:12" ht="22.8" x14ac:dyDescent="0.3">
      <c r="A7" s="121" t="s">
        <v>111</v>
      </c>
      <c r="B7" s="122">
        <v>5</v>
      </c>
      <c r="C7" s="122">
        <v>10</v>
      </c>
      <c r="D7" s="122">
        <v>5</v>
      </c>
      <c r="E7" s="122">
        <v>15</v>
      </c>
      <c r="F7" s="122">
        <v>20</v>
      </c>
      <c r="G7" s="122">
        <v>15</v>
      </c>
      <c r="H7" s="122">
        <v>0</v>
      </c>
      <c r="I7" s="122">
        <v>10</v>
      </c>
      <c r="J7" s="25">
        <f t="shared" si="0"/>
        <v>80</v>
      </c>
      <c r="K7" s="26" t="str">
        <f>IF(J7&lt;50,$A$31,IF(AND(J7&gt;=50,J7&lt;70),$A$32,IF(AND(J7&gt;=70,J7&lt;=100),$A$33)))</f>
        <v xml:space="preserve">Impacto Critico </v>
      </c>
      <c r="L7" s="25" t="str">
        <f>IF(J7&lt;50,$B$40,IF(AND(J7&gt;=50,J7&lt;70),$B$39,IF(AND(J7&gt;=70,J7&lt;86),$B$38,IF(AND(J7&gt;=86,J7&lt;=100),$B$37))))</f>
        <v>B</v>
      </c>
    </row>
    <row r="8" spans="1:12" x14ac:dyDescent="0.3">
      <c r="A8" s="121" t="s">
        <v>112</v>
      </c>
      <c r="B8" s="122">
        <v>5</v>
      </c>
      <c r="C8" s="122">
        <v>10</v>
      </c>
      <c r="D8" s="122">
        <v>5</v>
      </c>
      <c r="E8" s="122">
        <v>0</v>
      </c>
      <c r="F8" s="122">
        <v>20</v>
      </c>
      <c r="G8" s="122">
        <v>0</v>
      </c>
      <c r="H8" s="122">
        <v>0</v>
      </c>
      <c r="I8" s="122">
        <v>10</v>
      </c>
      <c r="J8" s="25">
        <f t="shared" si="0"/>
        <v>50</v>
      </c>
      <c r="K8" s="26" t="str">
        <f>IF(J8&lt;50,$A$31,IF(AND(J8&gt;=50,J8&lt;70),$A$32,IF(AND(J8&gt;=70,J8&lt;=100),$A$33)))</f>
        <v xml:space="preserve">Impacto Moderado </v>
      </c>
      <c r="L8" s="25" t="str">
        <f>IF(J8&lt;50,$B$40,IF(AND(J8&gt;=50,J8&lt;70),$B$39,IF(AND(J8&gt;=70,J8&lt;86),$B$38,IF(AND(J8&gt;=86,J8&lt;=100),$B$37))))</f>
        <v>C</v>
      </c>
    </row>
    <row r="9" spans="1:12" x14ac:dyDescent="0.3">
      <c r="A9" s="121" t="s">
        <v>113</v>
      </c>
      <c r="B9" s="122">
        <v>5</v>
      </c>
      <c r="C9" s="122">
        <v>10</v>
      </c>
      <c r="D9" s="122">
        <v>5</v>
      </c>
      <c r="E9" s="122">
        <v>15</v>
      </c>
      <c r="F9" s="122">
        <v>20</v>
      </c>
      <c r="G9" s="122">
        <v>15</v>
      </c>
      <c r="H9" s="122">
        <v>0</v>
      </c>
      <c r="I9" s="122">
        <v>10</v>
      </c>
      <c r="J9" s="25">
        <f t="shared" si="0"/>
        <v>80</v>
      </c>
      <c r="K9" s="26" t="str">
        <f>IF(J9&lt;50,$A$31,IF(AND(J9&gt;=50,J9&lt;70),$A$32,IF(AND(J9&gt;=70,J9&lt;=100),$A$33)))</f>
        <v xml:space="preserve">Impacto Critico </v>
      </c>
      <c r="L9" s="25" t="str">
        <f>IF(J9&lt;50,$B$40,IF(AND(J9&gt;=50,J9&lt;70),$B$39,IF(AND(J9&gt;=70,J9&lt;86),$B$38,IF(AND(J9&gt;=86,J9&lt;=100),$B$37))))</f>
        <v>B</v>
      </c>
    </row>
    <row r="10" spans="1:12" x14ac:dyDescent="0.3">
      <c r="A10" s="121" t="s">
        <v>114</v>
      </c>
      <c r="B10" s="122">
        <v>5</v>
      </c>
      <c r="C10" s="122">
        <v>10</v>
      </c>
      <c r="D10" s="122">
        <v>5</v>
      </c>
      <c r="E10" s="122">
        <v>15</v>
      </c>
      <c r="F10" s="122">
        <v>20</v>
      </c>
      <c r="G10" s="122">
        <v>15</v>
      </c>
      <c r="H10" s="122">
        <v>0</v>
      </c>
      <c r="I10" s="122">
        <v>10</v>
      </c>
      <c r="J10" s="25">
        <f t="shared" si="0"/>
        <v>80</v>
      </c>
      <c r="K10" s="26" t="str">
        <f>IF(J10&lt;50,$A$31,IF(AND(J10&gt;=50,J10&lt;70),$A$32,IF(AND(J10&gt;=70,J10&lt;=100),$A$33)))</f>
        <v xml:space="preserve">Impacto Critico </v>
      </c>
      <c r="L10" s="25" t="str">
        <f>IF(J10&lt;50,$B$40,IF(AND(J10&gt;=50,J10&lt;70),$B$39,IF(AND(J10&gt;=70,J10&lt;86),$B$38,IF(AND(J10&gt;=86,J10&lt;=100),$B$37))))</f>
        <v>B</v>
      </c>
    </row>
    <row r="11" spans="1:12" ht="22.8" x14ac:dyDescent="0.3">
      <c r="A11" s="121" t="s">
        <v>115</v>
      </c>
      <c r="B11" s="122">
        <v>5</v>
      </c>
      <c r="C11" s="122">
        <v>10</v>
      </c>
      <c r="D11" s="122">
        <v>5</v>
      </c>
      <c r="E11" s="122">
        <v>15</v>
      </c>
      <c r="F11" s="122">
        <v>20</v>
      </c>
      <c r="G11" s="122">
        <v>15</v>
      </c>
      <c r="H11" s="122">
        <v>0</v>
      </c>
      <c r="I11" s="122">
        <v>10</v>
      </c>
      <c r="J11" s="25">
        <f t="shared" si="0"/>
        <v>80</v>
      </c>
      <c r="K11" s="26" t="str">
        <f>IF(J11&lt;50,$A$31,IF(AND(J11&gt;=50,J11&lt;70),$A$32,IF(AND(J11&gt;=70,J11&lt;=100),$A$33)))</f>
        <v xml:space="preserve">Impacto Critico </v>
      </c>
      <c r="L11" s="25" t="str">
        <f>IF(J11&lt;50,$B$40,IF(AND(J11&gt;=50,J11&lt;70),$B$39,IF(AND(J11&gt;=70,J11&lt;86),$B$38,IF(AND(J11&gt;=86,J11&lt;=100),$B$37))))</f>
        <v>B</v>
      </c>
    </row>
    <row r="12" spans="1:12" x14ac:dyDescent="0.3">
      <c r="A12" s="121" t="s">
        <v>116</v>
      </c>
      <c r="B12" s="122">
        <v>5</v>
      </c>
      <c r="C12" s="122">
        <v>10</v>
      </c>
      <c r="D12" s="122">
        <v>5</v>
      </c>
      <c r="E12" s="122">
        <v>15</v>
      </c>
      <c r="F12" s="122">
        <v>20</v>
      </c>
      <c r="G12" s="122">
        <v>0</v>
      </c>
      <c r="H12" s="122">
        <v>0</v>
      </c>
      <c r="I12" s="122">
        <v>10</v>
      </c>
      <c r="J12" s="25">
        <f t="shared" si="0"/>
        <v>65</v>
      </c>
      <c r="K12" s="26" t="str">
        <f>IF(J12&lt;50,$A$31,IF(AND(J12&gt;=50,J12&lt;70),$A$32,IF(AND(J12&gt;=70,J12&lt;=100),$A$33)))</f>
        <v xml:space="preserve">Impacto Moderado </v>
      </c>
      <c r="L12" s="25" t="str">
        <f>IF(J12&lt;50,$B$40,IF(AND(J12&gt;=50,J12&lt;70),$B$39,IF(AND(J12&gt;=70,J12&lt;86),$B$38,IF(AND(J12&gt;=86,J12&lt;=100),$B$37))))</f>
        <v>C</v>
      </c>
    </row>
    <row r="13" spans="1:12" x14ac:dyDescent="0.3">
      <c r="A13" s="121" t="s">
        <v>117</v>
      </c>
      <c r="B13" s="122">
        <v>5</v>
      </c>
      <c r="C13" s="122">
        <v>10</v>
      </c>
      <c r="D13" s="122">
        <v>0</v>
      </c>
      <c r="E13" s="122">
        <v>0</v>
      </c>
      <c r="F13" s="122">
        <v>20</v>
      </c>
      <c r="G13" s="122">
        <v>15</v>
      </c>
      <c r="H13" s="122">
        <v>10</v>
      </c>
      <c r="I13" s="122">
        <v>10</v>
      </c>
      <c r="J13" s="25">
        <f t="shared" si="0"/>
        <v>70</v>
      </c>
      <c r="K13" s="26" t="str">
        <f>IF(J13&lt;50,$A$31,IF(AND(J13&gt;=50,J13&lt;70),$A$32,IF(AND(J13&gt;=70,J13&lt;=100),$A$33)))</f>
        <v xml:space="preserve">Impacto Critico </v>
      </c>
      <c r="L13" s="25" t="str">
        <f>IF(J13&lt;50,$B$40,IF(AND(J13&gt;=50,J13&lt;70),$B$39,IF(AND(J13&gt;=70,J13&lt;86),$B$38,IF(AND(J13&gt;=86,J13&lt;=100),$B$37))))</f>
        <v>B</v>
      </c>
    </row>
    <row r="14" spans="1:12" x14ac:dyDescent="0.3">
      <c r="A14" s="121" t="s">
        <v>118</v>
      </c>
      <c r="B14" s="122">
        <v>5</v>
      </c>
      <c r="C14" s="122">
        <v>10</v>
      </c>
      <c r="D14" s="122">
        <v>5</v>
      </c>
      <c r="E14" s="122">
        <v>0</v>
      </c>
      <c r="F14" s="122">
        <v>20</v>
      </c>
      <c r="G14" s="122">
        <v>0</v>
      </c>
      <c r="H14" s="122">
        <v>10</v>
      </c>
      <c r="I14" s="122">
        <v>10</v>
      </c>
      <c r="J14" s="25">
        <f t="shared" si="0"/>
        <v>60</v>
      </c>
      <c r="K14" s="26" t="str">
        <f>IF(J14&lt;50,$A$31,IF(AND(J14&gt;=50,J14&lt;70),$A$32,IF(AND(J14&gt;=70,J14&lt;=100),$A$33)))</f>
        <v xml:space="preserve">Impacto Moderado </v>
      </c>
      <c r="L14" s="25" t="str">
        <f>IF(J14&lt;50,$B$40,IF(AND(J14&gt;=50,J14&lt;70),$B$39,IF(AND(J14&gt;=70,J14&lt;86),$B$38,IF(AND(J14&gt;=86,J14&lt;=100),$B$37))))</f>
        <v>C</v>
      </c>
    </row>
    <row r="15" spans="1:12" x14ac:dyDescent="0.3">
      <c r="A15" s="121" t="s">
        <v>119</v>
      </c>
      <c r="B15" s="122">
        <v>5</v>
      </c>
      <c r="C15" s="122">
        <v>10</v>
      </c>
      <c r="D15" s="122">
        <v>5</v>
      </c>
      <c r="E15" s="122">
        <v>0</v>
      </c>
      <c r="F15" s="122">
        <v>20</v>
      </c>
      <c r="G15" s="122">
        <v>15</v>
      </c>
      <c r="H15" s="122">
        <v>20</v>
      </c>
      <c r="I15" s="122">
        <v>10</v>
      </c>
      <c r="J15" s="25">
        <f t="shared" si="0"/>
        <v>85</v>
      </c>
      <c r="K15" s="26" t="str">
        <f>IF(J15&lt;50,$A$31,IF(AND(J15&gt;=50,J15&lt;70),$A$32,IF(AND(J15&gt;=70,J15&lt;=100),$A$33)))</f>
        <v xml:space="preserve">Impacto Critico </v>
      </c>
      <c r="L15" s="25" t="str">
        <f>IF(J15&lt;50,$B$40,IF(AND(J15&gt;=50,J15&lt;70),$B$39,IF(AND(J15&gt;=70,J15&lt;86),$B$38,IF(AND(J15&gt;=86,J15&lt;=100),$B$37))))</f>
        <v>B</v>
      </c>
    </row>
    <row r="16" spans="1:12" ht="22.8" x14ac:dyDescent="0.3">
      <c r="A16" s="121" t="s">
        <v>120</v>
      </c>
      <c r="B16" s="122">
        <v>5</v>
      </c>
      <c r="C16" s="122">
        <v>10</v>
      </c>
      <c r="D16" s="122">
        <v>5</v>
      </c>
      <c r="E16" s="122">
        <v>0</v>
      </c>
      <c r="F16" s="122">
        <v>0</v>
      </c>
      <c r="G16" s="122">
        <v>15</v>
      </c>
      <c r="H16" s="122">
        <v>20</v>
      </c>
      <c r="I16" s="122">
        <v>5</v>
      </c>
      <c r="J16" s="25">
        <f t="shared" si="0"/>
        <v>60</v>
      </c>
      <c r="K16" s="26" t="str">
        <f>IF(J16&lt;50,$A$31,IF(AND(J16&gt;=50,J16&lt;70),$A$32,IF(AND(J16&gt;=70,J16&lt;=100),$A$33)))</f>
        <v xml:space="preserve">Impacto Moderado </v>
      </c>
      <c r="L16" s="25" t="str">
        <f>IF(J16&lt;50,$B$40,IF(AND(J16&gt;=50,J16&lt;70),$B$39,IF(AND(J16&gt;=70,J16&lt;86),$B$38,IF(AND(J16&gt;=86,J16&lt;=100),$B$37))))</f>
        <v>C</v>
      </c>
    </row>
    <row r="17" spans="1:12" ht="22.8" x14ac:dyDescent="0.3">
      <c r="A17" s="121" t="s">
        <v>121</v>
      </c>
      <c r="B17" s="122">
        <v>5</v>
      </c>
      <c r="C17" s="122">
        <v>10</v>
      </c>
      <c r="D17" s="122">
        <v>0</v>
      </c>
      <c r="E17" s="122">
        <v>0</v>
      </c>
      <c r="F17" s="122">
        <v>0</v>
      </c>
      <c r="G17" s="122">
        <v>0</v>
      </c>
      <c r="H17" s="122">
        <v>20</v>
      </c>
      <c r="I17" s="122">
        <v>5</v>
      </c>
      <c r="J17" s="25">
        <f t="shared" si="0"/>
        <v>40</v>
      </c>
      <c r="K17" s="26" t="str">
        <f>IF(J17&lt;50,$A$31,IF(AND(J17&gt;=50,J17&lt;70),$A$32,IF(AND(J17&gt;=70,J17&lt;=100),$A$33)))</f>
        <v>Sin impacto Relevante</v>
      </c>
      <c r="L17" s="25" t="str">
        <f>IF(J17&lt;50,$B$40,IF(AND(J17&gt;=50,J17&lt;70),$B$39,IF(AND(J17&gt;=70,J17&lt;86),$B$38,IF(AND(J17&gt;=86,J17&lt;=100),$B$37))))</f>
        <v>D</v>
      </c>
    </row>
    <row r="18" spans="1:12" ht="22.8" x14ac:dyDescent="0.3">
      <c r="A18" s="121" t="s">
        <v>123</v>
      </c>
      <c r="B18" s="122">
        <v>2</v>
      </c>
      <c r="C18" s="122">
        <v>10</v>
      </c>
      <c r="D18" s="122">
        <v>0</v>
      </c>
      <c r="E18" s="122">
        <v>15</v>
      </c>
      <c r="F18" s="122">
        <v>0</v>
      </c>
      <c r="G18" s="122">
        <v>15</v>
      </c>
      <c r="H18" s="122">
        <v>0</v>
      </c>
      <c r="I18" s="122">
        <v>10</v>
      </c>
      <c r="J18" s="25">
        <f t="shared" si="0"/>
        <v>52</v>
      </c>
      <c r="K18" s="26" t="str">
        <f>IF(J18&lt;50,$A$31,IF(AND(J18&gt;=50,J18&lt;70),$A$32,IF(AND(J18&gt;=70,J18&lt;=100),$A$33)))</f>
        <v xml:space="preserve">Impacto Moderado </v>
      </c>
      <c r="L18" s="25" t="str">
        <f>IF(J18&lt;50,$B$40,IF(AND(J18&gt;=50,J18&lt;70),$B$39,IF(AND(J18&gt;=70,J18&lt;86),$B$38,IF(AND(J18&gt;=86,J18&lt;=100),$B$37))))</f>
        <v>C</v>
      </c>
    </row>
    <row r="19" spans="1:12" ht="22.8" x14ac:dyDescent="0.3">
      <c r="A19" s="121" t="s">
        <v>125</v>
      </c>
      <c r="B19" s="122">
        <v>2</v>
      </c>
      <c r="C19" s="122">
        <v>5</v>
      </c>
      <c r="D19" s="122">
        <v>0</v>
      </c>
      <c r="E19" s="122">
        <v>15</v>
      </c>
      <c r="F19" s="122">
        <v>20</v>
      </c>
      <c r="G19" s="122">
        <v>0</v>
      </c>
      <c r="H19" s="122">
        <v>5</v>
      </c>
      <c r="I19" s="122">
        <v>0</v>
      </c>
      <c r="J19" s="25">
        <f t="shared" si="0"/>
        <v>47</v>
      </c>
      <c r="K19" s="26" t="str">
        <f>IF(J19&lt;50,$A$31,IF(AND(J19&gt;=50,J19&lt;70),$A$32,IF(AND(J19&gt;=70,J19&lt;=100),$A$33)))</f>
        <v>Sin impacto Relevante</v>
      </c>
      <c r="L19" s="25" t="str">
        <f>IF(J19&lt;50,$B$40,IF(AND(J19&gt;=50,J19&lt;70),$B$39,IF(AND(J19&gt;=70,J19&lt;86),$B$38,IF(AND(J19&gt;=86,J19&lt;=100),$B$37))))</f>
        <v>D</v>
      </c>
    </row>
    <row r="20" spans="1:12" ht="22.8" x14ac:dyDescent="0.3">
      <c r="A20" s="121" t="s">
        <v>126</v>
      </c>
      <c r="B20" s="122">
        <v>2</v>
      </c>
      <c r="C20" s="122">
        <v>5</v>
      </c>
      <c r="D20" s="122">
        <v>0</v>
      </c>
      <c r="E20" s="122">
        <v>0</v>
      </c>
      <c r="F20" s="122">
        <v>0</v>
      </c>
      <c r="G20" s="122">
        <v>0</v>
      </c>
      <c r="H20" s="122">
        <v>5</v>
      </c>
      <c r="I20" s="122">
        <v>0</v>
      </c>
      <c r="J20" s="25">
        <f t="shared" si="0"/>
        <v>12</v>
      </c>
      <c r="K20" s="26" t="str">
        <f>IF(J20&lt;50,$A$31,IF(AND(J20&gt;=50,J20&lt;70),$A$32,IF(AND(J20&gt;=70,J20&lt;=100),$A$33)))</f>
        <v>Sin impacto Relevante</v>
      </c>
      <c r="L20" s="25" t="str">
        <f>IF(J20&lt;50,$B$40,IF(AND(J20&gt;=50,J20&lt;70),$B$39,IF(AND(J20&gt;=70,J20&lt;86),$B$38,IF(AND(J20&gt;=86,J20&lt;=100),$B$37))))</f>
        <v>D</v>
      </c>
    </row>
    <row r="21" spans="1:12" x14ac:dyDescent="0.3">
      <c r="A21" s="121" t="s">
        <v>127</v>
      </c>
      <c r="B21" s="122">
        <v>5</v>
      </c>
      <c r="C21" s="122">
        <v>5</v>
      </c>
      <c r="D21" s="122">
        <v>0</v>
      </c>
      <c r="E21" s="122">
        <v>5</v>
      </c>
      <c r="F21" s="122">
        <v>15</v>
      </c>
      <c r="G21" s="122">
        <v>15</v>
      </c>
      <c r="H21" s="122">
        <v>20</v>
      </c>
      <c r="I21" s="122">
        <v>5</v>
      </c>
      <c r="J21" s="25">
        <f t="shared" si="0"/>
        <v>70</v>
      </c>
      <c r="K21" s="26" t="str">
        <f>IF(J21&lt;50,$A$31,IF(AND(J21&gt;=50,J21&lt;70),$A$32,IF(AND(J21&gt;=70,J21&lt;=100),$A$33)))</f>
        <v xml:space="preserve">Impacto Critico </v>
      </c>
      <c r="L21" s="25" t="str">
        <f>IF(J21&lt;50,$B$40,IF(AND(J21&gt;=50,J21&lt;70),$B$39,IF(AND(J21&gt;=70,J21&lt;86),$B$38,IF(AND(J21&gt;=86,J21&lt;=100),$B$37))))</f>
        <v>B</v>
      </c>
    </row>
    <row r="22" spans="1:12" ht="22.8" x14ac:dyDescent="0.3">
      <c r="A22" s="121" t="s">
        <v>128</v>
      </c>
      <c r="B22" s="122">
        <v>2</v>
      </c>
      <c r="C22" s="122">
        <v>5</v>
      </c>
      <c r="D22" s="122">
        <v>0</v>
      </c>
      <c r="E22" s="122">
        <v>15</v>
      </c>
      <c r="F22" s="122">
        <v>15</v>
      </c>
      <c r="G22" s="122">
        <v>0</v>
      </c>
      <c r="H22" s="122">
        <v>5</v>
      </c>
      <c r="I22" s="122">
        <v>0</v>
      </c>
      <c r="J22" s="25">
        <f t="shared" si="0"/>
        <v>42</v>
      </c>
      <c r="K22" s="26" t="str">
        <f>IF(J22&lt;50,$A$31,IF(AND(J22&gt;=50,J22&lt;70),$A$32,IF(AND(J22&gt;=70,J22&lt;=100),$A$33)))</f>
        <v>Sin impacto Relevante</v>
      </c>
      <c r="L22" s="25" t="str">
        <f>IF(J22&lt;50,$B$40,IF(AND(J22&gt;=50,J22&lt;70),$B$39,IF(AND(J22&gt;=70,J22&lt;86),$B$38,IF(AND(J22&gt;=86,J22&lt;=100),$B$37))))</f>
        <v>D</v>
      </c>
    </row>
    <row r="23" spans="1:12" ht="22.8" x14ac:dyDescent="0.3">
      <c r="A23" s="121" t="s">
        <v>129</v>
      </c>
      <c r="B23" s="122">
        <v>5</v>
      </c>
      <c r="C23" s="122">
        <v>10</v>
      </c>
      <c r="D23" s="122">
        <v>0</v>
      </c>
      <c r="E23" s="122">
        <v>0</v>
      </c>
      <c r="F23" s="122">
        <v>5</v>
      </c>
      <c r="G23" s="122">
        <v>15</v>
      </c>
      <c r="H23" s="122">
        <v>5</v>
      </c>
      <c r="I23" s="122">
        <v>0</v>
      </c>
      <c r="J23" s="25">
        <f t="shared" si="0"/>
        <v>40</v>
      </c>
      <c r="K23" s="26" t="str">
        <f>IF(J23&lt;50,$A$31,IF(AND(J23&gt;=50,J23&lt;70),$A$32,IF(AND(J23&gt;=70,J23&lt;=100),$A$33)))</f>
        <v>Sin impacto Relevante</v>
      </c>
      <c r="L23" s="25" t="str">
        <f>IF(J23&lt;50,$B$40,IF(AND(J23&gt;=50,J23&lt;70),$B$39,IF(AND(J23&gt;=70,J23&lt;86),$B$38,IF(AND(J23&gt;=86,J23&lt;=100),$B$37))))</f>
        <v>D</v>
      </c>
    </row>
    <row r="24" spans="1:12" ht="22.8" x14ac:dyDescent="0.3">
      <c r="A24" s="121" t="s">
        <v>130</v>
      </c>
      <c r="B24" s="122">
        <v>2</v>
      </c>
      <c r="C24" s="122">
        <v>5</v>
      </c>
      <c r="D24" s="122">
        <v>0</v>
      </c>
      <c r="E24" s="122">
        <v>15</v>
      </c>
      <c r="F24" s="122">
        <v>15</v>
      </c>
      <c r="G24" s="122">
        <v>0</v>
      </c>
      <c r="H24" s="122">
        <v>5</v>
      </c>
      <c r="I24" s="122">
        <v>10</v>
      </c>
      <c r="J24" s="25">
        <f t="shared" si="0"/>
        <v>52</v>
      </c>
      <c r="K24" s="26" t="str">
        <f>IF(J24&lt;50,$A$31,IF(AND(J24&gt;=50,J24&lt;70),$A$32,IF(AND(J24&gt;=70,J24&lt;=100),$A$33)))</f>
        <v xml:space="preserve">Impacto Moderado </v>
      </c>
      <c r="L24" s="25" t="str">
        <f>IF(J24&lt;50,$B$40,IF(AND(J24&gt;=50,J24&lt;70),$B$39,IF(AND(J24&gt;=70,J24&lt;86),$B$38,IF(AND(J24&gt;=86,J24&lt;=100),$B$37))))</f>
        <v>C</v>
      </c>
    </row>
    <row r="25" spans="1:12" ht="22.8" x14ac:dyDescent="0.3">
      <c r="A25" s="123" t="s">
        <v>131</v>
      </c>
      <c r="B25" s="122">
        <v>2</v>
      </c>
      <c r="C25" s="122">
        <v>5</v>
      </c>
      <c r="D25" s="122">
        <v>0</v>
      </c>
      <c r="E25" s="122">
        <v>5</v>
      </c>
      <c r="F25" s="122">
        <v>15</v>
      </c>
      <c r="G25" s="122">
        <v>0</v>
      </c>
      <c r="H25" s="122">
        <v>5</v>
      </c>
      <c r="I25" s="122">
        <v>0</v>
      </c>
      <c r="J25" s="25">
        <f t="shared" si="0"/>
        <v>32</v>
      </c>
      <c r="K25" s="26" t="str">
        <f>IF(J25&lt;50,$A$31,IF(AND(J25&gt;=50,J25&lt;70),$A$32,IF(AND(J25&gt;=70,J25&lt;=100),$A$33)))</f>
        <v>Sin impacto Relevante</v>
      </c>
      <c r="L25" s="25" t="str">
        <f>IF(J25&lt;50,$B$40,IF(AND(J25&gt;=50,J25&lt;70),$B$39,IF(AND(J25&gt;=70,J25&lt;86),$B$38,IF(AND(J25&gt;=86,J25&lt;=100),$B$37))))</f>
        <v>D</v>
      </c>
    </row>
    <row r="26" spans="1:12" ht="22.8" x14ac:dyDescent="0.3">
      <c r="A26" s="123" t="s">
        <v>132</v>
      </c>
      <c r="B26" s="122">
        <v>5</v>
      </c>
      <c r="C26" s="122">
        <v>10</v>
      </c>
      <c r="D26" s="122">
        <v>0</v>
      </c>
      <c r="E26" s="122">
        <v>15</v>
      </c>
      <c r="F26" s="122">
        <v>0</v>
      </c>
      <c r="G26" s="122">
        <v>5</v>
      </c>
      <c r="H26" s="122">
        <v>0</v>
      </c>
      <c r="I26" s="122">
        <v>5</v>
      </c>
      <c r="J26" s="25">
        <f t="shared" si="0"/>
        <v>40</v>
      </c>
      <c r="K26" s="26" t="str">
        <f>IF(J26&lt;50,$A$31,IF(AND(J26&gt;=50,J26&lt;70),$A$32,IF(AND(J26&gt;=70,J26&lt;=100),$A$33)))</f>
        <v>Sin impacto Relevante</v>
      </c>
      <c r="L26" s="25" t="str">
        <f>IF(J26&lt;50,$B$40,IF(AND(J26&gt;=50,J26&lt;70),$B$39,IF(AND(J26&gt;=70,J26&lt;86),$B$38,IF(AND(J26&gt;=86,J26&lt;=100),$B$37))))</f>
        <v>D</v>
      </c>
    </row>
    <row r="27" spans="1:12" ht="36.6" customHeight="1" x14ac:dyDescent="0.3">
      <c r="A27" s="121" t="s">
        <v>133</v>
      </c>
      <c r="B27" s="122">
        <v>5</v>
      </c>
      <c r="C27" s="122">
        <v>10</v>
      </c>
      <c r="D27" s="122">
        <v>5</v>
      </c>
      <c r="E27" s="122">
        <v>15</v>
      </c>
      <c r="F27" s="122">
        <v>0</v>
      </c>
      <c r="G27" s="122">
        <v>15</v>
      </c>
      <c r="H27" s="122">
        <v>0</v>
      </c>
      <c r="I27" s="122">
        <v>10</v>
      </c>
      <c r="J27" s="25">
        <f t="shared" si="0"/>
        <v>60</v>
      </c>
      <c r="K27" s="26" t="str">
        <f>IF(J27&lt;50,$A$31,IF(AND(J27&gt;=50,J27&lt;70),$A$32,IF(AND(J27&gt;=70,J27&lt;=100),$A$33)))</f>
        <v xml:space="preserve">Impacto Moderado </v>
      </c>
      <c r="L27" s="25" t="str">
        <f>IF(J27&lt;50,$B$40,IF(AND(J27&gt;=50,J27&lt;70),$B$39,IF(AND(J27&gt;=70,J27&lt;86),$B$38,IF(AND(J27&gt;=86,J27&lt;=100),$B$37))))</f>
        <v>C</v>
      </c>
    </row>
    <row r="28" spans="1:12" x14ac:dyDescent="0.3">
      <c r="A28" s="22"/>
      <c r="B28" s="22"/>
      <c r="C28" s="22"/>
      <c r="D28" s="22"/>
      <c r="E28" s="22"/>
      <c r="F28" s="22"/>
      <c r="G28" s="22"/>
      <c r="H28" s="22"/>
      <c r="I28" s="22"/>
      <c r="J28" s="22"/>
      <c r="K28" s="22"/>
      <c r="L28" s="22"/>
    </row>
    <row r="29" spans="1:12" x14ac:dyDescent="0.3">
      <c r="A29" s="23" t="s">
        <v>134</v>
      </c>
      <c r="B29" s="22"/>
      <c r="C29" s="22"/>
      <c r="D29" s="22"/>
      <c r="E29" s="22"/>
      <c r="F29" s="22"/>
      <c r="G29" s="22"/>
      <c r="H29" s="22"/>
      <c r="I29" s="22"/>
      <c r="J29" s="22"/>
      <c r="K29" s="22"/>
      <c r="L29" s="22"/>
    </row>
    <row r="30" spans="1:12" x14ac:dyDescent="0.3">
      <c r="A30" s="27" t="s">
        <v>135</v>
      </c>
      <c r="B30" s="60" t="s">
        <v>136</v>
      </c>
      <c r="C30" s="60"/>
      <c r="D30" s="61" t="s">
        <v>137</v>
      </c>
      <c r="E30" s="61"/>
      <c r="F30" s="61"/>
      <c r="G30" s="61"/>
      <c r="H30" s="61"/>
      <c r="I30" s="61"/>
      <c r="J30" s="22"/>
      <c r="K30" s="22"/>
      <c r="L30" s="22"/>
    </row>
    <row r="31" spans="1:12" ht="15" customHeight="1" x14ac:dyDescent="0.3">
      <c r="A31" s="28" t="s">
        <v>122</v>
      </c>
      <c r="B31" s="29" t="s">
        <v>138</v>
      </c>
      <c r="C31" s="56" t="s">
        <v>153</v>
      </c>
      <c r="D31" s="56"/>
      <c r="E31" s="56"/>
      <c r="F31" s="56"/>
      <c r="G31" s="56"/>
      <c r="H31" s="56"/>
      <c r="I31" s="56"/>
      <c r="J31" s="22"/>
      <c r="K31" s="22"/>
      <c r="L31" s="22"/>
    </row>
    <row r="32" spans="1:12" x14ac:dyDescent="0.3">
      <c r="A32" s="28" t="s">
        <v>154</v>
      </c>
      <c r="B32" s="30" t="s">
        <v>139</v>
      </c>
      <c r="C32" s="56"/>
      <c r="D32" s="56"/>
      <c r="E32" s="56"/>
      <c r="F32" s="56"/>
      <c r="G32" s="56"/>
      <c r="H32" s="56"/>
      <c r="I32" s="56"/>
      <c r="J32" s="16"/>
      <c r="K32" s="16"/>
      <c r="L32" s="16"/>
    </row>
    <row r="33" spans="1:18" x14ac:dyDescent="0.3">
      <c r="A33" s="28" t="s">
        <v>105</v>
      </c>
      <c r="B33" s="31" t="s">
        <v>140</v>
      </c>
      <c r="C33" s="56"/>
      <c r="D33" s="56"/>
      <c r="E33" s="56"/>
      <c r="F33" s="56"/>
      <c r="G33" s="56"/>
      <c r="H33" s="56"/>
      <c r="I33" s="56"/>
      <c r="J33" s="16"/>
      <c r="K33" s="16"/>
      <c r="L33" s="16"/>
    </row>
    <row r="34" spans="1:18" x14ac:dyDescent="0.3">
      <c r="A34" s="24"/>
      <c r="B34" s="24"/>
      <c r="C34" s="24"/>
      <c r="D34" s="24"/>
      <c r="E34" s="24"/>
      <c r="F34" s="24"/>
      <c r="G34" s="24"/>
      <c r="H34" s="24"/>
      <c r="I34" s="24"/>
      <c r="J34" s="24"/>
      <c r="K34" s="24"/>
      <c r="L34" s="24"/>
    </row>
    <row r="35" spans="1:18" x14ac:dyDescent="0.3">
      <c r="A35" s="23" t="s">
        <v>141</v>
      </c>
      <c r="B35" s="22"/>
      <c r="C35" s="22"/>
      <c r="D35" s="22"/>
      <c r="E35" s="22"/>
      <c r="F35" s="22"/>
      <c r="G35" s="22"/>
      <c r="H35" s="22"/>
      <c r="I35" s="22"/>
      <c r="J35" s="22"/>
      <c r="K35" s="22"/>
      <c r="L35" s="22"/>
    </row>
    <row r="36" spans="1:18" x14ac:dyDescent="0.3">
      <c r="A36" s="27" t="s">
        <v>135</v>
      </c>
      <c r="B36" s="60" t="s">
        <v>136</v>
      </c>
      <c r="C36" s="60"/>
      <c r="D36" s="61" t="s">
        <v>137</v>
      </c>
      <c r="E36" s="61"/>
      <c r="F36" s="61"/>
      <c r="G36" s="61"/>
      <c r="H36" s="61"/>
      <c r="I36" s="61"/>
      <c r="J36" s="22"/>
      <c r="K36" s="22"/>
      <c r="L36" s="22"/>
    </row>
    <row r="37" spans="1:18" ht="71.25" customHeight="1" x14ac:dyDescent="0.3">
      <c r="A37" s="28" t="s">
        <v>145</v>
      </c>
      <c r="B37" s="62" t="s">
        <v>104</v>
      </c>
      <c r="C37" s="62"/>
      <c r="D37" s="119" t="s">
        <v>142</v>
      </c>
      <c r="E37" s="119"/>
      <c r="F37" s="119"/>
      <c r="G37" s="119"/>
      <c r="H37" s="119"/>
      <c r="I37" s="119"/>
      <c r="J37" s="63"/>
      <c r="K37" s="63"/>
      <c r="L37" s="63"/>
    </row>
    <row r="38" spans="1:18" ht="71.25" customHeight="1" x14ac:dyDescent="0.3">
      <c r="A38" s="28" t="s">
        <v>151</v>
      </c>
      <c r="B38" s="64" t="s">
        <v>108</v>
      </c>
      <c r="C38" s="64"/>
      <c r="D38" s="119" t="s">
        <v>143</v>
      </c>
      <c r="E38" s="119"/>
      <c r="F38" s="119"/>
      <c r="G38" s="119"/>
      <c r="H38" s="119"/>
      <c r="I38" s="119"/>
      <c r="J38" s="63"/>
      <c r="K38" s="63"/>
      <c r="L38" s="63"/>
      <c r="M38" s="120"/>
      <c r="N38" s="120"/>
      <c r="O38" s="120"/>
      <c r="P38" s="120"/>
      <c r="Q38" s="120"/>
      <c r="R38" s="120"/>
    </row>
    <row r="39" spans="1:18" ht="71.25" customHeight="1" x14ac:dyDescent="0.3">
      <c r="A39" s="28" t="s">
        <v>150</v>
      </c>
      <c r="B39" s="65" t="s">
        <v>106</v>
      </c>
      <c r="C39" s="65"/>
      <c r="D39" s="119" t="s">
        <v>152</v>
      </c>
      <c r="E39" s="119"/>
      <c r="F39" s="119"/>
      <c r="G39" s="119"/>
      <c r="H39" s="119"/>
      <c r="I39" s="119"/>
      <c r="J39" s="63"/>
      <c r="K39" s="63"/>
      <c r="L39" s="63"/>
    </row>
    <row r="40" spans="1:18" ht="71.25" customHeight="1" x14ac:dyDescent="0.3">
      <c r="A40" s="28" t="s">
        <v>146</v>
      </c>
      <c r="B40" s="57" t="s">
        <v>124</v>
      </c>
      <c r="C40" s="57"/>
      <c r="D40" s="119" t="s">
        <v>144</v>
      </c>
      <c r="E40" s="119"/>
      <c r="F40" s="119"/>
      <c r="G40" s="119"/>
      <c r="H40" s="119"/>
      <c r="I40" s="119"/>
      <c r="J40" s="63"/>
      <c r="K40" s="63"/>
      <c r="L40" s="63"/>
    </row>
    <row r="41" spans="1:18" x14ac:dyDescent="0.3">
      <c r="A41" s="24"/>
      <c r="B41" s="24"/>
      <c r="C41" s="24"/>
      <c r="D41" s="24"/>
      <c r="E41" s="24"/>
      <c r="F41" s="24"/>
      <c r="G41" s="24"/>
      <c r="H41" s="24"/>
      <c r="I41" s="24"/>
      <c r="J41" s="24"/>
      <c r="K41" s="24"/>
      <c r="L41" s="24"/>
    </row>
    <row r="42" spans="1:18" x14ac:dyDescent="0.3">
      <c r="A42" s="24"/>
      <c r="B42" s="24"/>
      <c r="C42" s="24"/>
      <c r="D42" s="24"/>
      <c r="E42" s="24"/>
      <c r="F42" s="24"/>
      <c r="G42" s="24"/>
      <c r="H42" s="24"/>
      <c r="I42" s="24"/>
      <c r="J42" s="24"/>
      <c r="K42" s="24"/>
      <c r="L42" s="24"/>
    </row>
    <row r="43" spans="1:18" x14ac:dyDescent="0.3">
      <c r="A43" s="58"/>
      <c r="B43" s="58"/>
      <c r="C43" s="58"/>
      <c r="D43" s="58"/>
      <c r="E43" s="24"/>
      <c r="F43" s="24"/>
      <c r="G43" s="58"/>
      <c r="H43" s="58"/>
      <c r="I43" s="58"/>
      <c r="J43" s="58"/>
      <c r="K43" s="58"/>
      <c r="L43" s="58"/>
    </row>
    <row r="44" spans="1:18" x14ac:dyDescent="0.3">
      <c r="A44" s="59"/>
      <c r="B44" s="59"/>
      <c r="C44" s="59"/>
      <c r="D44" s="59"/>
      <c r="E44" s="24"/>
      <c r="F44" s="24"/>
      <c r="G44" s="59"/>
      <c r="H44" s="59"/>
      <c r="I44" s="59"/>
      <c r="J44" s="59"/>
      <c r="K44" s="59"/>
      <c r="L44" s="59"/>
    </row>
    <row r="45" spans="1:18" x14ac:dyDescent="0.3">
      <c r="A45" s="55"/>
      <c r="B45" s="55"/>
      <c r="C45" s="55"/>
      <c r="D45" s="55"/>
      <c r="E45" s="24"/>
      <c r="F45" s="24"/>
      <c r="G45" s="55"/>
      <c r="H45" s="55"/>
      <c r="I45" s="55"/>
      <c r="J45" s="55"/>
      <c r="K45" s="55"/>
      <c r="L45" s="55"/>
    </row>
  </sheetData>
  <mergeCells count="29">
    <mergeCell ref="M38:R38"/>
    <mergeCell ref="L1:L3"/>
    <mergeCell ref="A1:A3"/>
    <mergeCell ref="B1:D1"/>
    <mergeCell ref="E1:G1"/>
    <mergeCell ref="H1:H2"/>
    <mergeCell ref="I1:I2"/>
    <mergeCell ref="J1:J2"/>
    <mergeCell ref="B39:C39"/>
    <mergeCell ref="D39:I39"/>
    <mergeCell ref="B30:C30"/>
    <mergeCell ref="D30:I30"/>
    <mergeCell ref="K1:K3"/>
    <mergeCell ref="A45:D45"/>
    <mergeCell ref="G45:L45"/>
    <mergeCell ref="C31:I33"/>
    <mergeCell ref="B40:C40"/>
    <mergeCell ref="D40:I40"/>
    <mergeCell ref="A43:D43"/>
    <mergeCell ref="G43:L43"/>
    <mergeCell ref="A44:D44"/>
    <mergeCell ref="G44:L44"/>
    <mergeCell ref="B36:C36"/>
    <mergeCell ref="D36:I36"/>
    <mergeCell ref="B37:C37"/>
    <mergeCell ref="D37:I37"/>
    <mergeCell ref="J37:L40"/>
    <mergeCell ref="B38:C38"/>
    <mergeCell ref="D38:I38"/>
  </mergeCells>
  <conditionalFormatting sqref="J4:J27">
    <cfRule type="cellIs" dxfId="6" priority="5" stopIfTrue="1" operator="lessThan">
      <formula>50</formula>
    </cfRule>
    <cfRule type="cellIs" dxfId="5" priority="6" stopIfTrue="1" operator="greaterThanOrEqual">
      <formula>70</formula>
    </cfRule>
    <cfRule type="cellIs" dxfId="4" priority="7" stopIfTrue="1" operator="between">
      <formula>50</formula>
      <formula>69</formula>
    </cfRule>
  </conditionalFormatting>
  <conditionalFormatting sqref="L4:L27">
    <cfRule type="containsText" dxfId="3" priority="1" stopIfTrue="1" operator="containsText" text="B">
      <formula>NOT(ISERROR(SEARCH("B",L4)))</formula>
    </cfRule>
    <cfRule type="containsText" dxfId="2" priority="2" operator="containsText" text="D">
      <formula>NOT(ISERROR(SEARCH("D",L4)))</formula>
    </cfRule>
    <cfRule type="containsText" dxfId="1" priority="3" operator="containsText" text="A">
      <formula>NOT(ISERROR(SEARCH("A",L4)))</formula>
    </cfRule>
    <cfRule type="containsText" dxfId="0" priority="4" stopIfTrue="1" operator="containsText" text="C">
      <formula>NOT(ISERROR(SEARCH("C",L4)))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1"/>
  <sheetViews>
    <sheetView topLeftCell="A17" zoomScaleNormal="100" workbookViewId="0">
      <selection activeCell="D27" sqref="D27:K27"/>
    </sheetView>
  </sheetViews>
  <sheetFormatPr baseColWidth="10" defaultColWidth="11.44140625" defaultRowHeight="14.4" x14ac:dyDescent="0.3"/>
  <cols>
    <col min="1" max="1" width="3.44140625" style="1" bestFit="1" customWidth="1"/>
    <col min="2" max="4" width="7.33203125" style="1" customWidth="1"/>
    <col min="5" max="5" width="9" style="1" customWidth="1"/>
    <col min="6" max="9" width="6.109375" style="1" customWidth="1"/>
    <col min="10" max="10" width="5.5546875" style="1" customWidth="1"/>
    <col min="11" max="14" width="6.109375" style="1" customWidth="1"/>
    <col min="15" max="15" width="4.109375" style="1" customWidth="1"/>
    <col min="16" max="16384" width="11.44140625" style="1"/>
  </cols>
  <sheetData>
    <row r="1" spans="1:15" ht="18" customHeight="1" x14ac:dyDescent="0.3">
      <c r="A1" s="74" t="s">
        <v>17</v>
      </c>
      <c r="B1" s="74"/>
      <c r="C1" s="74"/>
      <c r="D1" s="74"/>
      <c r="E1" s="74"/>
      <c r="F1" s="74"/>
      <c r="G1" s="74"/>
      <c r="H1" s="74"/>
      <c r="I1" s="74"/>
      <c r="J1" s="74"/>
      <c r="K1" s="74"/>
      <c r="L1" s="74"/>
      <c r="M1" s="74"/>
      <c r="N1" s="74"/>
      <c r="O1" s="74"/>
    </row>
    <row r="2" spans="1:15" ht="9" customHeight="1" x14ac:dyDescent="0.3">
      <c r="A2" s="9"/>
      <c r="B2" s="10"/>
      <c r="C2" s="10"/>
      <c r="D2" s="10"/>
      <c r="E2" s="10"/>
      <c r="F2" s="10"/>
      <c r="G2" s="10"/>
      <c r="H2" s="10"/>
      <c r="I2" s="10"/>
      <c r="J2" s="10"/>
      <c r="K2" s="10"/>
      <c r="L2" s="10"/>
      <c r="M2" s="10"/>
      <c r="N2" s="10"/>
      <c r="O2" s="9"/>
    </row>
    <row r="3" spans="1:15" ht="30" customHeight="1" x14ac:dyDescent="0.3">
      <c r="A3" s="88" t="s">
        <v>0</v>
      </c>
      <c r="B3" s="89"/>
      <c r="C3" s="89"/>
      <c r="D3" s="90"/>
      <c r="E3" s="76" t="s">
        <v>69</v>
      </c>
      <c r="F3" s="77"/>
      <c r="G3" s="77"/>
      <c r="H3" s="77"/>
      <c r="I3" s="77"/>
      <c r="J3" s="77"/>
      <c r="K3" s="77"/>
      <c r="L3" s="77"/>
      <c r="M3" s="77"/>
      <c r="N3" s="77"/>
      <c r="O3" s="78"/>
    </row>
    <row r="4" spans="1:15" ht="9" customHeight="1" x14ac:dyDescent="0.3">
      <c r="A4" s="9"/>
      <c r="B4" s="10"/>
      <c r="C4" s="10"/>
      <c r="D4" s="10"/>
      <c r="E4" s="10"/>
      <c r="F4" s="10"/>
      <c r="G4" s="10"/>
      <c r="H4" s="10"/>
      <c r="I4" s="10"/>
      <c r="J4" s="10"/>
      <c r="K4" s="10"/>
      <c r="L4" s="10"/>
      <c r="M4" s="10"/>
      <c r="N4" s="10"/>
      <c r="O4" s="11"/>
    </row>
    <row r="5" spans="1:15" ht="45" customHeight="1" x14ac:dyDescent="0.3">
      <c r="A5" s="100" t="s">
        <v>6</v>
      </c>
      <c r="B5" s="101"/>
      <c r="C5" s="101"/>
      <c r="D5" s="102"/>
      <c r="E5" s="79" t="s">
        <v>64</v>
      </c>
      <c r="F5" s="80"/>
      <c r="G5" s="80"/>
      <c r="H5" s="80"/>
      <c r="I5" s="80"/>
      <c r="J5" s="80"/>
      <c r="K5" s="80"/>
      <c r="L5" s="80"/>
      <c r="M5" s="80"/>
      <c r="N5" s="80"/>
      <c r="O5" s="81"/>
    </row>
    <row r="6" spans="1:15" ht="9" customHeight="1" x14ac:dyDescent="0.3">
      <c r="A6" s="9"/>
      <c r="B6" s="10"/>
      <c r="C6" s="10"/>
      <c r="D6" s="10"/>
      <c r="E6" s="10"/>
      <c r="F6" s="10"/>
      <c r="G6" s="10"/>
      <c r="H6" s="10"/>
      <c r="I6" s="10"/>
      <c r="J6" s="10"/>
      <c r="K6" s="10"/>
      <c r="L6" s="10"/>
      <c r="M6" s="10"/>
      <c r="N6" s="10"/>
      <c r="O6" s="11"/>
    </row>
    <row r="7" spans="1:15" x14ac:dyDescent="0.3">
      <c r="A7" s="74" t="s">
        <v>14</v>
      </c>
      <c r="B7" s="74"/>
      <c r="C7" s="74"/>
      <c r="D7" s="74"/>
      <c r="E7" s="74"/>
      <c r="F7" s="74"/>
      <c r="G7" s="74"/>
      <c r="H7" s="74"/>
      <c r="I7" s="74"/>
      <c r="J7" s="74"/>
      <c r="K7" s="74"/>
      <c r="L7" s="74"/>
      <c r="M7" s="74"/>
      <c r="N7" s="74"/>
      <c r="O7" s="74"/>
    </row>
    <row r="8" spans="1:15" ht="20.100000000000001" customHeight="1" x14ac:dyDescent="0.3">
      <c r="A8" s="12" t="s">
        <v>19</v>
      </c>
      <c r="B8" s="68" t="s">
        <v>23</v>
      </c>
      <c r="C8" s="69"/>
      <c r="D8" s="70"/>
      <c r="E8" s="71" t="s">
        <v>68</v>
      </c>
      <c r="F8" s="72"/>
      <c r="G8" s="72"/>
      <c r="H8" s="72"/>
      <c r="I8" s="72"/>
      <c r="J8" s="72"/>
      <c r="K8" s="72"/>
      <c r="L8" s="72"/>
      <c r="M8" s="72"/>
      <c r="N8" s="72"/>
      <c r="O8" s="73"/>
    </row>
    <row r="9" spans="1:15" ht="20.100000000000001" customHeight="1" x14ac:dyDescent="0.3">
      <c r="A9" s="12" t="s">
        <v>20</v>
      </c>
      <c r="B9" s="68" t="s">
        <v>63</v>
      </c>
      <c r="C9" s="69"/>
      <c r="D9" s="70"/>
      <c r="E9" s="71" t="s">
        <v>67</v>
      </c>
      <c r="F9" s="72"/>
      <c r="G9" s="72"/>
      <c r="H9" s="72"/>
      <c r="I9" s="72"/>
      <c r="J9" s="72"/>
      <c r="K9" s="72"/>
      <c r="L9" s="72"/>
      <c r="M9" s="72"/>
      <c r="N9" s="72"/>
      <c r="O9" s="73"/>
    </row>
    <row r="10" spans="1:15" ht="20.100000000000001" customHeight="1" x14ac:dyDescent="0.3">
      <c r="A10" s="12" t="s">
        <v>21</v>
      </c>
      <c r="B10" s="68" t="s">
        <v>30</v>
      </c>
      <c r="C10" s="69"/>
      <c r="D10" s="70"/>
      <c r="E10" s="71" t="s">
        <v>66</v>
      </c>
      <c r="F10" s="72"/>
      <c r="G10" s="72"/>
      <c r="H10" s="72"/>
      <c r="I10" s="72"/>
      <c r="J10" s="72"/>
      <c r="K10" s="72"/>
      <c r="L10" s="72"/>
      <c r="M10" s="72"/>
      <c r="N10" s="72"/>
      <c r="O10" s="73"/>
    </row>
    <row r="11" spans="1:15" s="2" customFormat="1" ht="20.100000000000001" customHeight="1" x14ac:dyDescent="0.3">
      <c r="A11" s="12" t="s">
        <v>32</v>
      </c>
      <c r="B11" s="68" t="s">
        <v>31</v>
      </c>
      <c r="C11" s="69"/>
      <c r="D11" s="70"/>
      <c r="E11" s="71" t="s">
        <v>65</v>
      </c>
      <c r="F11" s="72"/>
      <c r="G11" s="72"/>
      <c r="H11" s="72"/>
      <c r="I11" s="72"/>
      <c r="J11" s="72"/>
      <c r="K11" s="72"/>
      <c r="L11" s="72"/>
      <c r="M11" s="72"/>
      <c r="N11" s="72"/>
      <c r="O11" s="73"/>
    </row>
    <row r="12" spans="1:15" s="2" customFormat="1" ht="20.100000000000001" customHeight="1" x14ac:dyDescent="0.3">
      <c r="A12" s="12" t="s">
        <v>33</v>
      </c>
      <c r="B12" s="68" t="s">
        <v>55</v>
      </c>
      <c r="C12" s="69"/>
      <c r="D12" s="70"/>
      <c r="E12" s="71" t="s">
        <v>74</v>
      </c>
      <c r="F12" s="72"/>
      <c r="G12" s="72"/>
      <c r="H12" s="72"/>
      <c r="I12" s="72"/>
      <c r="J12" s="72"/>
      <c r="K12" s="72"/>
      <c r="L12" s="72"/>
      <c r="M12" s="72"/>
      <c r="N12" s="72"/>
      <c r="O12" s="73"/>
    </row>
    <row r="13" spans="1:15" ht="20.25" customHeight="1" x14ac:dyDescent="0.3">
      <c r="A13" s="12" t="s">
        <v>33</v>
      </c>
      <c r="B13" s="68" t="s">
        <v>70</v>
      </c>
      <c r="C13" s="69"/>
      <c r="D13" s="70"/>
      <c r="E13" s="71" t="s">
        <v>72</v>
      </c>
      <c r="F13" s="72"/>
      <c r="G13" s="72"/>
      <c r="H13" s="72"/>
      <c r="I13" s="72"/>
      <c r="J13" s="72"/>
      <c r="K13" s="72"/>
      <c r="L13" s="72"/>
      <c r="M13" s="72"/>
      <c r="N13" s="72"/>
      <c r="O13" s="73"/>
    </row>
    <row r="14" spans="1:15" ht="20.25" customHeight="1" x14ac:dyDescent="0.3">
      <c r="A14" s="17" t="s">
        <v>34</v>
      </c>
      <c r="B14" s="68" t="s">
        <v>59</v>
      </c>
      <c r="C14" s="69"/>
      <c r="D14" s="70"/>
      <c r="E14" s="71" t="s">
        <v>73</v>
      </c>
      <c r="F14" s="72"/>
      <c r="G14" s="72"/>
      <c r="H14" s="72"/>
      <c r="I14" s="72"/>
      <c r="J14" s="72"/>
      <c r="K14" s="72"/>
      <c r="L14" s="72"/>
      <c r="M14" s="72"/>
      <c r="N14" s="72"/>
      <c r="O14" s="73"/>
    </row>
    <row r="15" spans="1:15" ht="20.25" customHeight="1" x14ac:dyDescent="0.3">
      <c r="A15" s="12" t="s">
        <v>35</v>
      </c>
      <c r="B15" s="68" t="s">
        <v>28</v>
      </c>
      <c r="C15" s="69"/>
      <c r="D15" s="70"/>
      <c r="E15" s="71" t="s">
        <v>41</v>
      </c>
      <c r="F15" s="72"/>
      <c r="G15" s="72"/>
      <c r="H15" s="72"/>
      <c r="I15" s="72"/>
      <c r="J15" s="72"/>
      <c r="K15" s="72"/>
      <c r="L15" s="72"/>
      <c r="M15" s="72"/>
      <c r="N15" s="72"/>
      <c r="O15" s="73"/>
    </row>
    <row r="16" spans="1:15" ht="20.25" customHeight="1" x14ac:dyDescent="0.3">
      <c r="A16" s="12" t="s">
        <v>36</v>
      </c>
      <c r="B16" s="68" t="s">
        <v>54</v>
      </c>
      <c r="C16" s="69"/>
      <c r="D16" s="70"/>
      <c r="E16" s="71" t="s">
        <v>71</v>
      </c>
      <c r="F16" s="72"/>
      <c r="G16" s="72"/>
      <c r="H16" s="72"/>
      <c r="I16" s="72"/>
      <c r="J16" s="72"/>
      <c r="K16" s="72"/>
      <c r="L16" s="72"/>
      <c r="M16" s="72"/>
      <c r="N16" s="72"/>
      <c r="O16" s="73"/>
    </row>
    <row r="17" spans="1:15" ht="20.25" customHeight="1" x14ac:dyDescent="0.3">
      <c r="A17" s="12" t="s">
        <v>37</v>
      </c>
      <c r="B17" s="68" t="s">
        <v>56</v>
      </c>
      <c r="C17" s="69"/>
      <c r="D17" s="70"/>
      <c r="E17" s="71" t="s">
        <v>75</v>
      </c>
      <c r="F17" s="72"/>
      <c r="G17" s="72"/>
      <c r="H17" s="72"/>
      <c r="I17" s="72"/>
      <c r="J17" s="72"/>
      <c r="K17" s="72"/>
      <c r="L17" s="72"/>
      <c r="M17" s="72"/>
      <c r="N17" s="72"/>
      <c r="O17" s="73"/>
    </row>
    <row r="18" spans="1:15" ht="20.25" customHeight="1" x14ac:dyDescent="0.3">
      <c r="A18" s="12" t="s">
        <v>38</v>
      </c>
      <c r="B18" s="68" t="s">
        <v>47</v>
      </c>
      <c r="C18" s="69"/>
      <c r="D18" s="70"/>
      <c r="E18" s="71" t="s">
        <v>76</v>
      </c>
      <c r="F18" s="72"/>
      <c r="G18" s="72"/>
      <c r="H18" s="72"/>
      <c r="I18" s="72"/>
      <c r="J18" s="72"/>
      <c r="K18" s="72"/>
      <c r="L18" s="72"/>
      <c r="M18" s="72"/>
      <c r="N18" s="72"/>
      <c r="O18" s="73"/>
    </row>
    <row r="19" spans="1:15" ht="20.100000000000001" customHeight="1" x14ac:dyDescent="0.3">
      <c r="A19" s="17" t="s">
        <v>77</v>
      </c>
      <c r="B19" s="68" t="s">
        <v>26</v>
      </c>
      <c r="C19" s="69"/>
      <c r="D19" s="70"/>
      <c r="E19" s="82" t="s">
        <v>39</v>
      </c>
      <c r="F19" s="83"/>
      <c r="G19" s="83"/>
      <c r="H19" s="83"/>
      <c r="I19" s="83"/>
      <c r="J19" s="83"/>
      <c r="K19" s="83"/>
      <c r="L19" s="83"/>
      <c r="M19" s="83"/>
      <c r="N19" s="83"/>
      <c r="O19" s="84"/>
    </row>
    <row r="20" spans="1:15" ht="20.100000000000001" customHeight="1" x14ac:dyDescent="0.3">
      <c r="A20" s="12" t="s">
        <v>78</v>
      </c>
      <c r="B20" s="68" t="s">
        <v>27</v>
      </c>
      <c r="C20" s="69"/>
      <c r="D20" s="70"/>
      <c r="E20" s="82" t="s">
        <v>40</v>
      </c>
      <c r="F20" s="83"/>
      <c r="G20" s="83"/>
      <c r="H20" s="83"/>
      <c r="I20" s="83"/>
      <c r="J20" s="83"/>
      <c r="K20" s="83"/>
      <c r="L20" s="83"/>
      <c r="M20" s="83"/>
      <c r="N20" s="83"/>
      <c r="O20" s="84"/>
    </row>
    <row r="21" spans="1:15" ht="20.100000000000001" customHeight="1" x14ac:dyDescent="0.3">
      <c r="A21" s="12" t="s">
        <v>79</v>
      </c>
      <c r="B21" s="68" t="s">
        <v>29</v>
      </c>
      <c r="C21" s="69"/>
      <c r="D21" s="70"/>
      <c r="E21" s="82" t="s">
        <v>149</v>
      </c>
      <c r="F21" s="83"/>
      <c r="G21" s="83"/>
      <c r="H21" s="83"/>
      <c r="I21" s="83"/>
      <c r="J21" s="83"/>
      <c r="K21" s="83"/>
      <c r="L21" s="83"/>
      <c r="M21" s="83"/>
      <c r="N21" s="83"/>
      <c r="O21" s="84"/>
    </row>
    <row r="22" spans="1:15" ht="24" customHeight="1" x14ac:dyDescent="0.3">
      <c r="A22" s="12" t="s">
        <v>80</v>
      </c>
      <c r="B22" s="85" t="s">
        <v>49</v>
      </c>
      <c r="C22" s="86"/>
      <c r="D22" s="87"/>
      <c r="E22" s="71" t="s">
        <v>42</v>
      </c>
      <c r="F22" s="72"/>
      <c r="G22" s="72"/>
      <c r="H22" s="72"/>
      <c r="I22" s="72"/>
      <c r="J22" s="72"/>
      <c r="K22" s="72"/>
      <c r="L22" s="72"/>
      <c r="M22" s="72"/>
      <c r="N22" s="72"/>
      <c r="O22" s="73"/>
    </row>
    <row r="23" spans="1:15" x14ac:dyDescent="0.3">
      <c r="A23" s="13"/>
      <c r="B23" s="14"/>
      <c r="C23" s="14"/>
      <c r="D23" s="14"/>
      <c r="E23" s="15"/>
      <c r="F23" s="15"/>
      <c r="G23" s="15"/>
      <c r="H23" s="15"/>
      <c r="I23" s="15"/>
      <c r="J23" s="15"/>
      <c r="K23" s="15"/>
      <c r="L23" s="15"/>
      <c r="M23" s="15"/>
      <c r="N23" s="15"/>
      <c r="O23" s="15"/>
    </row>
    <row r="24" spans="1:15" x14ac:dyDescent="0.3">
      <c r="A24" s="75" t="s">
        <v>1</v>
      </c>
      <c r="B24" s="75"/>
      <c r="C24" s="75"/>
      <c r="D24" s="75"/>
      <c r="E24" s="75"/>
      <c r="F24" s="75"/>
      <c r="G24" s="75"/>
      <c r="H24" s="75"/>
      <c r="I24" s="75"/>
      <c r="J24" s="75"/>
      <c r="K24" s="75"/>
      <c r="L24" s="75"/>
      <c r="M24" s="75"/>
      <c r="N24" s="75"/>
      <c r="O24" s="75"/>
    </row>
    <row r="25" spans="1:15" ht="26.25" customHeight="1" x14ac:dyDescent="0.3">
      <c r="A25" s="76" t="s">
        <v>16</v>
      </c>
      <c r="B25" s="77"/>
      <c r="C25" s="77"/>
      <c r="D25" s="77"/>
      <c r="E25" s="77"/>
      <c r="F25" s="77"/>
      <c r="G25" s="77"/>
      <c r="H25" s="77"/>
      <c r="I25" s="77"/>
      <c r="J25" s="77"/>
      <c r="K25" s="77"/>
      <c r="L25" s="77"/>
      <c r="M25" s="77"/>
      <c r="N25" s="77"/>
      <c r="O25" s="78"/>
    </row>
    <row r="26" spans="1:15" x14ac:dyDescent="0.3">
      <c r="A26" s="109" t="s">
        <v>15</v>
      </c>
      <c r="B26" s="110"/>
      <c r="C26" s="111"/>
      <c r="D26" s="109" t="s">
        <v>7</v>
      </c>
      <c r="E26" s="110"/>
      <c r="F26" s="110"/>
      <c r="G26" s="110"/>
      <c r="H26" s="110"/>
      <c r="I26" s="110"/>
      <c r="J26" s="110"/>
      <c r="K26" s="111"/>
      <c r="L26" s="109" t="s">
        <v>8</v>
      </c>
      <c r="M26" s="110"/>
      <c r="N26" s="110"/>
      <c r="O26" s="111"/>
    </row>
    <row r="27" spans="1:15" ht="52.5" customHeight="1" x14ac:dyDescent="0.3">
      <c r="A27" s="106">
        <v>1</v>
      </c>
      <c r="B27" s="107"/>
      <c r="C27" s="108"/>
      <c r="D27" s="113" t="s">
        <v>81</v>
      </c>
      <c r="E27" s="114"/>
      <c r="F27" s="114"/>
      <c r="G27" s="114"/>
      <c r="H27" s="114"/>
      <c r="I27" s="114"/>
      <c r="J27" s="114"/>
      <c r="K27" s="115"/>
      <c r="L27" s="112" t="s">
        <v>88</v>
      </c>
      <c r="M27" s="107"/>
      <c r="N27" s="107"/>
      <c r="O27" s="108"/>
    </row>
    <row r="28" spans="1:15" s="3" customFormat="1" ht="13.2" x14ac:dyDescent="0.3">
      <c r="A28" s="116" t="s">
        <v>2</v>
      </c>
      <c r="B28" s="117"/>
      <c r="C28" s="117"/>
      <c r="D28" s="117"/>
      <c r="E28" s="117"/>
      <c r="F28" s="116" t="s">
        <v>3</v>
      </c>
      <c r="G28" s="117"/>
      <c r="H28" s="117"/>
      <c r="I28" s="117"/>
      <c r="J28" s="118"/>
      <c r="K28" s="117" t="s">
        <v>4</v>
      </c>
      <c r="L28" s="117"/>
      <c r="M28" s="117"/>
      <c r="N28" s="117"/>
      <c r="O28" s="118"/>
    </row>
    <row r="29" spans="1:15" s="4" customFormat="1" ht="12" customHeight="1" x14ac:dyDescent="0.3">
      <c r="A29" s="105"/>
      <c r="B29" s="103"/>
      <c r="C29" s="103"/>
      <c r="D29" s="103"/>
      <c r="E29" s="103"/>
      <c r="F29" s="105"/>
      <c r="G29" s="103"/>
      <c r="H29" s="103"/>
      <c r="I29" s="103"/>
      <c r="J29" s="104"/>
      <c r="K29" s="103"/>
      <c r="L29" s="103"/>
      <c r="M29" s="103"/>
      <c r="N29" s="103"/>
      <c r="O29" s="104"/>
    </row>
    <row r="30" spans="1:15" ht="12" customHeight="1" x14ac:dyDescent="0.3">
      <c r="A30" s="94" t="s">
        <v>43</v>
      </c>
      <c r="B30" s="95"/>
      <c r="C30" s="95"/>
      <c r="D30" s="95"/>
      <c r="E30" s="95"/>
      <c r="F30" s="96" t="s">
        <v>44</v>
      </c>
      <c r="G30" s="97"/>
      <c r="H30" s="97"/>
      <c r="I30" s="97"/>
      <c r="J30" s="98"/>
      <c r="K30" s="95" t="s">
        <v>18</v>
      </c>
      <c r="L30" s="95"/>
      <c r="M30" s="95"/>
      <c r="N30" s="95"/>
      <c r="O30" s="99"/>
    </row>
    <row r="31" spans="1:15" ht="12" customHeight="1" x14ac:dyDescent="0.3">
      <c r="A31" s="91" t="s">
        <v>82</v>
      </c>
      <c r="B31" s="92"/>
      <c r="C31" s="92"/>
      <c r="D31" s="92"/>
      <c r="E31" s="92"/>
      <c r="F31" s="91" t="s">
        <v>46</v>
      </c>
      <c r="G31" s="92"/>
      <c r="H31" s="92"/>
      <c r="I31" s="92"/>
      <c r="J31" s="93"/>
      <c r="K31" s="92" t="s">
        <v>45</v>
      </c>
      <c r="L31" s="92"/>
      <c r="M31" s="92"/>
      <c r="N31" s="92"/>
      <c r="O31" s="93"/>
    </row>
  </sheetData>
  <mergeCells count="56">
    <mergeCell ref="E8:O8"/>
    <mergeCell ref="E9:O9"/>
    <mergeCell ref="E10:O10"/>
    <mergeCell ref="E11:O11"/>
    <mergeCell ref="K29:O29"/>
    <mergeCell ref="F29:J29"/>
    <mergeCell ref="A29:E29"/>
    <mergeCell ref="A27:C27"/>
    <mergeCell ref="A26:C26"/>
    <mergeCell ref="L26:O26"/>
    <mergeCell ref="L27:O27"/>
    <mergeCell ref="D26:K26"/>
    <mergeCell ref="D27:K27"/>
    <mergeCell ref="A28:E28"/>
    <mergeCell ref="F28:J28"/>
    <mergeCell ref="K28:O28"/>
    <mergeCell ref="B8:D8"/>
    <mergeCell ref="B9:D9"/>
    <mergeCell ref="B10:D10"/>
    <mergeCell ref="B11:D11"/>
    <mergeCell ref="A5:D5"/>
    <mergeCell ref="A25:O25"/>
    <mergeCell ref="B15:D15"/>
    <mergeCell ref="E15:O15"/>
    <mergeCell ref="A31:E31"/>
    <mergeCell ref="F31:J31"/>
    <mergeCell ref="K31:O31"/>
    <mergeCell ref="A30:E30"/>
    <mergeCell ref="F30:J30"/>
    <mergeCell ref="K30:O30"/>
    <mergeCell ref="B17:D17"/>
    <mergeCell ref="E17:O17"/>
    <mergeCell ref="B18:D18"/>
    <mergeCell ref="E18:O18"/>
    <mergeCell ref="A1:O1"/>
    <mergeCell ref="A7:O7"/>
    <mergeCell ref="A24:O24"/>
    <mergeCell ref="E3:O3"/>
    <mergeCell ref="E5:O5"/>
    <mergeCell ref="B19:D19"/>
    <mergeCell ref="E19:O19"/>
    <mergeCell ref="B20:D20"/>
    <mergeCell ref="E20:O20"/>
    <mergeCell ref="B21:D21"/>
    <mergeCell ref="E21:O21"/>
    <mergeCell ref="B22:D22"/>
    <mergeCell ref="E22:O22"/>
    <mergeCell ref="A3:D3"/>
    <mergeCell ref="E13:O13"/>
    <mergeCell ref="B13:D13"/>
    <mergeCell ref="B12:D12"/>
    <mergeCell ref="E12:O12"/>
    <mergeCell ref="B14:D14"/>
    <mergeCell ref="E14:O14"/>
    <mergeCell ref="B16:D16"/>
    <mergeCell ref="E16:O16"/>
  </mergeCells>
  <pageMargins left="0.59055118110236227" right="0.59055118110236227" top="0.78740157480314965"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NIVEL DE CRITICIDAD</vt:lpstr>
      <vt:lpstr>INSTRUCTIVO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CoordCalidad</dc:creator>
  <cp:lastModifiedBy>Analista del SIG</cp:lastModifiedBy>
  <cp:lastPrinted>2021-06-15T14:25:14Z</cp:lastPrinted>
  <dcterms:created xsi:type="dcterms:W3CDTF">2013-09-05T20:52:24Z</dcterms:created>
  <dcterms:modified xsi:type="dcterms:W3CDTF">2023-06-13T13:35:08Z</dcterms:modified>
</cp:coreProperties>
</file>