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1 DOCUMENTOS SG CALIDAD/1 DOCUMENTOS VIGENTES/3. GESTIÓN INTEGRAL/9 MATRICES/"/>
    </mc:Choice>
  </mc:AlternateContent>
  <xr:revisionPtr revIDLastSave="1357" documentId="8_{04A18CF2-BD47-403B-9C49-FBFE66006F2C}" xr6:coauthVersionLast="47" xr6:coauthVersionMax="47" xr10:uidLastSave="{D307445F-50AC-4482-9B26-02C64E026B76}"/>
  <bookViews>
    <workbookView xWindow="-108" yWindow="-108" windowWidth="23256" windowHeight="12456" xr2:uid="{94AB49DF-FE42-4F67-9C55-8E6CDC20BA06}"/>
  </bookViews>
  <sheets>
    <sheet name="Necesidades" sheetId="7" r:id="rId1"/>
    <sheet name="Evaluación" sheetId="1" r:id="rId2"/>
    <sheet name="RESULTADOS" sheetId="5" r:id="rId3"/>
    <sheet name="INSTRUCTIVO" sheetId="8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7" l="1"/>
  <c r="D18" i="7"/>
  <c r="E18" i="7"/>
  <c r="D17" i="7"/>
  <c r="E17" i="7"/>
  <c r="D16" i="7"/>
  <c r="E16" i="7"/>
  <c r="D15" i="7"/>
  <c r="F15" i="7" s="1"/>
  <c r="E15" i="7"/>
  <c r="D14" i="7"/>
  <c r="E14" i="7"/>
  <c r="D13" i="7"/>
  <c r="E13" i="7"/>
  <c r="D12" i="7"/>
  <c r="F12" i="7" s="1"/>
  <c r="E12" i="7"/>
  <c r="D11" i="7"/>
  <c r="E11" i="7"/>
  <c r="D10" i="7"/>
  <c r="E10" i="7"/>
  <c r="D9" i="7"/>
  <c r="E9" i="7"/>
  <c r="C18" i="7"/>
  <c r="C16" i="7"/>
  <c r="C15" i="7"/>
  <c r="C14" i="7"/>
  <c r="C13" i="7"/>
  <c r="C12" i="7"/>
  <c r="C11" i="7"/>
  <c r="C10" i="7"/>
  <c r="C9" i="7"/>
  <c r="E12" i="1"/>
  <c r="F12" i="1" s="1"/>
  <c r="E8" i="1"/>
  <c r="F8" i="1" s="1"/>
  <c r="E9" i="1"/>
  <c r="F9" i="1"/>
  <c r="E13" i="1"/>
  <c r="F13" i="1" s="1"/>
  <c r="E14" i="1"/>
  <c r="F14" i="1" s="1"/>
  <c r="E17" i="1"/>
  <c r="F17" i="1" s="1"/>
  <c r="E11" i="1"/>
  <c r="F11" i="1" s="1"/>
  <c r="E10" i="1"/>
  <c r="F10" i="1"/>
  <c r="E16" i="1"/>
  <c r="F16" i="1" s="1"/>
  <c r="E15" i="1"/>
  <c r="F15" i="1" s="1"/>
  <c r="F16" i="7" l="1"/>
  <c r="F10" i="7"/>
  <c r="F17" i="7"/>
  <c r="F11" i="7"/>
  <c r="F18" i="7"/>
  <c r="F13" i="7"/>
  <c r="F14" i="7"/>
  <c r="F9" i="7"/>
</calcChain>
</file>

<file path=xl/sharedStrings.xml><?xml version="1.0" encoding="utf-8"?>
<sst xmlns="http://schemas.openxmlformats.org/spreadsheetml/2006/main" count="214" uniqueCount="152">
  <si>
    <t>SISTEMA DE GESTIÓN INTEGRAL</t>
  </si>
  <si>
    <t>MATRIZ DE PARTES INTERESADAS</t>
  </si>
  <si>
    <t>Código:</t>
  </si>
  <si>
    <t>MT-GI-05</t>
  </si>
  <si>
    <t>Versión:</t>
  </si>
  <si>
    <t>Vigencia:</t>
  </si>
  <si>
    <t>31 de enero de 2022</t>
  </si>
  <si>
    <t>Página</t>
  </si>
  <si>
    <t>1 de 1</t>
  </si>
  <si>
    <t xml:space="preserve">NECESIDADES Y EXPECTATIVAS DE LAS PARTES INTERESADAS </t>
  </si>
  <si>
    <t>N°</t>
  </si>
  <si>
    <t>PARTES INTERESADAS</t>
  </si>
  <si>
    <t>Impacto</t>
  </si>
  <si>
    <t>Influencia</t>
  </si>
  <si>
    <t>Impacto x
Influencia</t>
  </si>
  <si>
    <t>CONTEXTO</t>
  </si>
  <si>
    <t>DEFINICIÓN</t>
  </si>
  <si>
    <t>NECESIDADES / AFECTACIÓN AL SIG</t>
  </si>
  <si>
    <t>EXPECTATIVAS</t>
  </si>
  <si>
    <t xml:space="preserve">REQUISITO LEGAL </t>
  </si>
  <si>
    <t xml:space="preserve">SEGUIMIENTO </t>
  </si>
  <si>
    <t>RESPONSABLE DEL SEGUIMIENTO</t>
  </si>
  <si>
    <t>FECHA
CUMPLIMIENTO</t>
  </si>
  <si>
    <t>IMPLEMENTADO</t>
  </si>
  <si>
    <t>EFICAZ</t>
  </si>
  <si>
    <t>EVIDENCIAS / REGISTROS DE CUMPLIMIENTO</t>
  </si>
  <si>
    <t>INTERNO</t>
  </si>
  <si>
    <t>NO</t>
  </si>
  <si>
    <t>Subgerente Comercial 
Subgerente de Crédito</t>
  </si>
  <si>
    <t>Culminado</t>
  </si>
  <si>
    <t>SI</t>
  </si>
  <si>
    <t>Establecer los objetivos de 
calidad e indicadores de desempeño</t>
  </si>
  <si>
    <t>EXTERNO</t>
  </si>
  <si>
    <t>Subgerente Administrativo</t>
  </si>
  <si>
    <t>si</t>
  </si>
  <si>
    <t xml:space="preserve">Prestar los servicios ofrecidos sin comparaciones desleales ante la competencia. </t>
  </si>
  <si>
    <t xml:space="preserve">Subgerente Comercial </t>
  </si>
  <si>
    <t>Mecanismos a través de los cuales se establece contacto permanente con los diferentes grupos de interés: canales de televisión emisoras y periódicos.</t>
  </si>
  <si>
    <t>•	Transmitir información verídica sobre la gestión realizada por la cooperativa y dar a conocer noticias de interés tanto para los asociados como para la comunidad en general.</t>
  </si>
  <si>
    <t xml:space="preserve">Llegar con la información y campañas vigentes en la cooperativa a toda las comunidades. 
Dar a conocer las politicas, servicios y productos que ofrece la cooperativa. </t>
  </si>
  <si>
    <t xml:space="preserve">Cumplimiento al plan de medios y la evaluación a los contratos de publicidad y la eficaciá de cada promoción. </t>
  </si>
  <si>
    <t>MT-GI-06</t>
  </si>
  <si>
    <t>IMPACTO
(IMP)</t>
  </si>
  <si>
    <t>INFLUENCIA
(INF)</t>
  </si>
  <si>
    <t>NIVEL DE AFECTACIÓN
(IMP X INF)</t>
  </si>
  <si>
    <t>CUADRANTE</t>
  </si>
  <si>
    <t>RELACIÓN/PODER</t>
  </si>
  <si>
    <t>Medios de Comunicación</t>
  </si>
  <si>
    <t>Comunidad (Visitantes)</t>
  </si>
  <si>
    <t>Clientes</t>
  </si>
  <si>
    <t>Competencia</t>
  </si>
  <si>
    <t>Familia de los Funcionarios</t>
  </si>
  <si>
    <t>Contratista, proveedor y Subcontratista. Aliados Estrategicos.</t>
  </si>
  <si>
    <t>Funcionarios (incluye a aprendices y/o practicantes)</t>
  </si>
  <si>
    <t xml:space="preserve">Asociados </t>
  </si>
  <si>
    <t>Asamblea General de Delegados y Consejo de Administración.</t>
  </si>
  <si>
    <t>Gobierno Nacional (Entes de Control)</t>
  </si>
  <si>
    <t>Suma de NIVEL DE AFECTACIÓN
(IMP X INF)</t>
  </si>
  <si>
    <t>Etiquetas de columna</t>
  </si>
  <si>
    <t>Etiquetas de fila</t>
  </si>
  <si>
    <t>Total general</t>
  </si>
  <si>
    <t>INSTRUCTIVO DE DILIGENCIAMIENTO</t>
  </si>
  <si>
    <t xml:space="preserve">OBJETIVO </t>
  </si>
  <si>
    <t xml:space="preserve">Identificar y evaluar las partes interesadas de la Cooperativa. </t>
  </si>
  <si>
    <t>CONTROL Y ARCHIVO</t>
  </si>
  <si>
    <t xml:space="preserve">El responsable de la matriz de partes interesadas es el Analista de SIG, quien debe modificar y actualizar cada vez que sea necesario la información de la presente. </t>
  </si>
  <si>
    <t>CRITERIOS PARA UN CORRECTO DILIGENCIAMIENTO</t>
  </si>
  <si>
    <t>No.</t>
  </si>
  <si>
    <t xml:space="preserve">Diligenciar el número del consecutivo que le corresponde a la parte interesada. </t>
  </si>
  <si>
    <t>Diligenciar el Nombres de la parte interesada.</t>
  </si>
  <si>
    <t xml:space="preserve">IMPACTO * INFLUENCIA </t>
  </si>
  <si>
    <t xml:space="preserve">Definir la importancia de cada parte en la hoja de evaluación. </t>
  </si>
  <si>
    <t xml:space="preserve">Definir si la parte interesada es Interno o Externo. </t>
  </si>
  <si>
    <t xml:space="preserve">Explicar y contextualizar la parte interesada ante el SIG. </t>
  </si>
  <si>
    <t>NECESIDADES / AFECTACIONES AL SIG</t>
  </si>
  <si>
    <t>Definir las posibles necesidades y las afectaciones de la parte interesada ante el SIG</t>
  </si>
  <si>
    <t>Definir las expectativas e intereses de cada parte con el SIG</t>
  </si>
  <si>
    <t>REQUISITO LEGAL</t>
  </si>
  <si>
    <t xml:space="preserve">Digitar si la parte interesada es un requisito legal o no. </t>
  </si>
  <si>
    <t>SEGUIMIENTO</t>
  </si>
  <si>
    <t xml:space="preserve">Registrar las tareas del SIG ante la parte interesada para cumplir con las necesidas y expectativas. </t>
  </si>
  <si>
    <t xml:space="preserve">Seleccionar el lider de proceso que le afecta en mayor medida la parte interesada. </t>
  </si>
  <si>
    <t xml:space="preserve">Definir el nivel de implementación del seguimiento por parte del lider de proceso. </t>
  </si>
  <si>
    <t xml:space="preserve">Registrar si la implementación ha sido eficaz o no. </t>
  </si>
  <si>
    <t>EVIDENCIA / REGISTRO DE CUMPLIMIENTO</t>
  </si>
  <si>
    <t xml:space="preserve">Registrar las evidencias y los entregables realizados durante el proceso de seguimiento de las tareas de cada parte interesada. 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</si>
  <si>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</si>
  <si>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</si>
  <si>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</si>
  <si>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</si>
  <si>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</si>
  <si>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 xml:space="preserve">Elaboración Inicial del documento. </t>
  </si>
  <si>
    <t>28 de enero de 2022</t>
  </si>
  <si>
    <t xml:space="preserve">Elaborado Por: </t>
  </si>
  <si>
    <t xml:space="preserve">Revisado Por: </t>
  </si>
  <si>
    <t xml:space="preserve">Aprobado Por: </t>
  </si>
  <si>
    <t>SERGIO ALEJANDRO CUÉLLAR 
CARDONA</t>
  </si>
  <si>
    <t>ANDRÉS FELIPE SOLANO 
CLAROS</t>
  </si>
  <si>
    <t>NESTOR BONILLA RAMIREZ</t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</si>
  <si>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Analista del SIG</t>
    </r>
  </si>
  <si>
    <r>
      <t xml:space="preserve">Cargo: </t>
    </r>
    <r>
      <rPr>
        <sz val="9"/>
        <rFont val="Arial"/>
        <family val="2"/>
      </rPr>
      <t>Director Transf. Digital y SIG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</si>
  <si>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</t>
    </r>
  </si>
  <si>
    <t xml:space="preserve">•	Cumplir las normas, requisitos y lineamientos establecidos para el funcionamiento legal de la entidad.
•	Ajustar los procedimientos, controles y formas de llevar los registro para presentarlos de acuerdo con la normatividad actual. </t>
  </si>
  <si>
    <t xml:space="preserve">Revisión de la ejecución de los planes y programas para el cumplimiento de la planeación estrategica. </t>
  </si>
  <si>
    <t xml:space="preserve">Personas y/o empresas que se encuentran alrededor de cada una de las oficinas y que en algun momento tienen intervención positiva o negativa con la cooperativa. </t>
  </si>
  <si>
    <t xml:space="preserve">Preparación de la Cooperativa ante un evento de la comunidad y mejoramiento del entorno en donde se encuentra ubicada cada oficina de la Cooperativa. </t>
  </si>
  <si>
    <t>Revisión de los requisitos de cada alcaldia - entrega por parte de los Directores.</t>
  </si>
  <si>
    <t>Analista SST. 
Subgerente Administrativo.</t>
  </si>
  <si>
    <t xml:space="preserve">Persona natural o Juridica que vende productos o brinda servicios con fines de lucro y que ayudan al funcionamiento propio de la cooperativa. </t>
  </si>
  <si>
    <t xml:space="preserve">Proceso de selección de Proveedores y Contratistas.
</t>
  </si>
  <si>
    <t>Entidades que vigilan, supervisan, regulan y dictan medidas que la Cooperativa debe cumplir a cabalidad en el funcionamiento diario de sus actividades</t>
  </si>
  <si>
    <t xml:space="preserve">Cumplimiento a los requisitos legales y normativos de los diferentes entes de control. </t>
  </si>
  <si>
    <t xml:space="preserve">Funcionamiento de la Cooperativa cumpliendo con los requisitos legales y normativos. </t>
  </si>
  <si>
    <t xml:space="preserve">Revisión a la matriz de requisitos legales y normativos </t>
  </si>
  <si>
    <t>Todos los Procesos.</t>
  </si>
  <si>
    <t>Gerente General 
Lideres de Proceso</t>
  </si>
  <si>
    <t xml:space="preserve">* Entrega de los PON a la alcaldia donde se tenga presencia. 
* Revisión de las secretarias de salud según lo dispuesto en la ciudad. </t>
  </si>
  <si>
    <t xml:space="preserve">Adecuación de los  procedimientos para la atención de los clientes. </t>
  </si>
  <si>
    <t>Subgerente Comercial 
Directores de Oficina</t>
  </si>
  <si>
    <t>Hacer seguimiento mediante el "benchmarking".
Referenciación en el Comité de tasas de ahorro y credito</t>
  </si>
  <si>
    <t>Subgerente Comercial</t>
  </si>
  <si>
    <t xml:space="preserve">* Informes del comité de tasas. 
* Verificación de la competencia para la ejecución de las tasas de credito y ahorro de la cooperativa. </t>
  </si>
  <si>
    <t>Otorgar beneficios sociales que satisfagan las necesidades de nuestros funcionarios y las de su grupo familiar.</t>
  </si>
  <si>
    <t xml:space="preserve">Implementación del dia de la familia semestralmente.
Creación del acuerdo de bienestar laboral y estimulos a los funcionarios. </t>
  </si>
  <si>
    <t xml:space="preserve">Obtener los productos y servicios para el funcionamiento de la Cooperativa con el mejor precio/calidad. </t>
  </si>
  <si>
    <t xml:space="preserve">Procedimiento de selección
y homologación de proveedores. 
Evaluación del desempeño de los proveedores y contratistas. </t>
  </si>
  <si>
    <t>Personas naturales que tienen un vínculo laboral con la entidad y desarrollan las actividades tanto administrativas como operativas para el buen funcionamiento de esta.</t>
  </si>
  <si>
    <t>•	Reconocer y remunerar de manera adecuada la contribución en el desarrollo de la entidad, de acuerdo con la capacidad de esta, respetar la dignidad humana y promover su crecimiento tanto personal como profesional.
•	Ofrecer condiciones de trabajo digno y estable, así como un ambiente laboral sano y seguro.
•	Establecer canales de comunicación que permitan transmitir información directa y veraz.</t>
  </si>
  <si>
    <t xml:space="preserve">Remuneración o pago salarial. 
Beneficios laborales y estimulos al personal. 
Planificar y ejecutar el programa de capacitación y evaluación de desempeño. </t>
  </si>
  <si>
    <t xml:space="preserve">* Acuerdo de escala salarial - Beneficio laboral y estimulos al personal. 
* Necesidades de Capacitación y Formación. 
* Registros de capacitación
Implementación del plan de capacitaciones. </t>
  </si>
  <si>
    <t>* Identificar las necesidades de los asociados. 
* Lograr la satisfacción del asociado ofreciendo tasas de interés rentables y competitivas, la protección de sus productos y la consolidación de sus fondos sociales con el fin de que contribuyan al desarrollo del país.
* Mejorar continuamente la calidad del servicio brindado.
* Brindar asesoría ágil mediante la atención equitativa y el otorgamiento de respuestas oportunas, suministrando al mismo tiempo información verídica.</t>
  </si>
  <si>
    <t>Máximo órgano de control de dirección permanente y administración de la cooperativa.</t>
  </si>
  <si>
    <t xml:space="preserve">Consejo de Administración y/o Asamblea General de Delegados. </t>
  </si>
  <si>
    <t xml:space="preserve">Acuerdo de convocatoria de la asamblea general y ejecución de la rendición de cuentas del año 2023 a los delegados o represetantes de los asociados. </t>
  </si>
  <si>
    <t xml:space="preserve">Seguimiento de la matriz por parte del SIG y SIAR.  </t>
  </si>
  <si>
    <t xml:space="preserve">Se cuenta con:  
* procedimiento de plan de medios. 
* contratos con los diferentes medios de comunicación que tiene cada ciudad y/o región. </t>
  </si>
  <si>
    <r>
      <t xml:space="preserve">* Revisión del Plan de Ordenamiento Territorial para la verificación del uso del suelo. 
* Cumplimiento a las ordenes estipuladas en cada una de las ciudades con respecto a los horarios de atención y de mas disposiciones particulares de cada alcaldia. 
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 xml:space="preserve">* Comunicación de las salidas de emergencias y plan de evacucación. </t>
    </r>
  </si>
  <si>
    <t xml:space="preserve">Grupo de personas unidas por lazos legales, que conviven y tienen un proyecto de vida en común. </t>
  </si>
  <si>
    <t xml:space="preserve">* Cumplir la legislación vigente en materia de seguridad y salud laboral, bienestar y en cuidado de la familia. 
* Mejorar el estado del animo y la salud mental del funcionario. </t>
  </si>
  <si>
    <r>
      <rPr>
        <sz val="10"/>
        <rFont val="Arial"/>
        <family val="2"/>
      </rPr>
      <t xml:space="preserve">Acuerdo bienestar laboral y estimulos al personal. </t>
    </r>
    <r>
      <rPr>
        <sz val="10"/>
        <color theme="1"/>
        <rFont val="Arial"/>
        <family val="2"/>
      </rPr>
      <t xml:space="preserve">
Actualización del Reglamento Interno de Trabajo y de Bienestar Laboral</t>
    </r>
  </si>
  <si>
    <t xml:space="preserve">•	Buscar el mejor precio de acuerdo al negocio.  
•	Contribuir al desarrollo sostenible, ganar legitimidad, así como contribuir a la paz y a la preservación del medio ambiente. </t>
  </si>
  <si>
    <r>
      <rPr>
        <sz val="10"/>
        <rFont val="Arial"/>
        <family val="2"/>
      </rPr>
      <t xml:space="preserve">Puestos de trabajo seguros y confortables. Garantizar un buen clima laboral  adecuado. 
</t>
    </r>
    <r>
      <rPr>
        <sz val="10"/>
        <color theme="1"/>
        <rFont val="Arial"/>
        <family val="2"/>
      </rPr>
      <t xml:space="preserve">
Capacitar y formar de acuerdo a la necesidad del cargo.</t>
    </r>
  </si>
  <si>
    <t>Personas que no son asociadas a Coonfie pero usan los servicios de la Cooperativa.</t>
  </si>
  <si>
    <t>• 	Cumplir con los procesos y los procedimientos, para la prestación de los servicios de la Cooperativa. 
• Cumplir con el orden institucional (Constitución, leyes) y ser interlocutores ante el estado para la definición de políticas públicas sobre cooperativismo y economía solidaria.</t>
  </si>
  <si>
    <r>
      <rPr>
        <sz val="10"/>
        <rFont val="Arial"/>
        <family val="2"/>
      </rPr>
      <t xml:space="preserve">Prestar de manera eficiente el o los servicios requeridos por el cliente. 
</t>
    </r>
    <r>
      <rPr>
        <sz val="10"/>
        <color rgb="FF00B05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
Respetar el medio ambiente,  impacto de la actividad en la sociedad, Programas de beneficio social 
Evitar sansiones provenientes por incumplimientos a la ley y las normas. </t>
    </r>
  </si>
  <si>
    <t xml:space="preserve">* Procedimientos actualizados de las diferentes áreas involucradas para la atención de los clientes. </t>
  </si>
  <si>
    <t xml:space="preserve">•	No incurrir en prácticas de competencia desleal. 
•	Buscar el mejor acuerdo de negocio en caso de convenios con empresas del mismo sector.  
•	Contribuir al desarrollo sostenible, ganar legitimidad, así como contribuir a la paz y a la preservación del medio ambiente </t>
  </si>
  <si>
    <t>Empresas públicas y/o privadas (con y sin ánimo de lucro) que desarrollan su actividad económica principal dentro del mismo sector y que son consideradas de la misma naturaleza de Coonfie.</t>
  </si>
  <si>
    <r>
      <t>Perso</t>
    </r>
    <r>
      <rPr>
        <sz val="10"/>
        <rFont val="Arial"/>
        <family val="2"/>
      </rPr>
      <t xml:space="preserve">nas Naturales o Jurídicas (sin animo de lucro) </t>
    </r>
    <r>
      <rPr>
        <sz val="10"/>
        <color theme="1"/>
        <rFont val="Arial"/>
        <family val="2"/>
      </rPr>
      <t>que se encuentran vinculadas a la Cooperativa en calidad de dueño y gestor, y que además pueden hacer uso del portafolio de productos y servicios de esta.</t>
    </r>
  </si>
  <si>
    <t>* Ofrecer tasas competitivas en el mercado. 
* Generar la mejor rentabilidad en los productos de ahorro. 
* Desarrollar estrategias para obtener una mejora continua de los productos y servicios ofrecidos. 
* Crecimiento en los beneficios sociales de la cooperativa. Incremento de ventas y reducción de costes</t>
  </si>
  <si>
    <t xml:space="preserve">Actualización de los productos y servicios ofrecidos por la cooperativa. 
Seguimiento a las metas comerciales de captación y colocación. </t>
  </si>
  <si>
    <t xml:space="preserve">* Encuestas de Satisfacción al Cliente. 
* Atención a las PQRSF, en especial a los reclamos y las quejas. 
* Plan empresarial 2024.
* Seguimiento y cumplimiento de las metas comerciales y de crédito.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</si>
</sst>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 "/>
    </font>
    <font>
      <sz val="10"/>
      <name val="Arial  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3" fillId="8" borderId="4" xfId="0" applyFont="1" applyFill="1" applyBorder="1" applyAlignment="1">
      <alignment horizontal="left" vertical="center" wrapText="1"/>
    </xf>
    <xf numFmtId="0" fontId="13" fillId="8" borderId="5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[MT-GI-05 MATRIZ DE PARTES INTERESADAS v1.xlsx]RESULTADOS!TablaDinámica3</c:name>
    <c:fmtId val="10"/>
  </c:pivotSource>
  <c:chart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717883058700783E-2"/>
          <c:y val="1.3930864328699298E-2"/>
          <c:w val="0.87710506567669033"/>
          <c:h val="0.6158195927253842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RESULTADOS!$B$4:$B$5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RESULTADOS!$A$6:$A$16</c:f>
              <c:strCache>
                <c:ptCount val="10"/>
                <c:pt idx="0">
                  <c:v>Asamblea General de Delegados y Consejo de Administración.</c:v>
                </c:pt>
                <c:pt idx="1">
                  <c:v>Asociados </c:v>
                </c:pt>
                <c:pt idx="2">
                  <c:v>Competencia</c:v>
                </c:pt>
                <c:pt idx="3">
                  <c:v>Funcionarios (incluye a aprendices y/o practicantes)</c:v>
                </c:pt>
                <c:pt idx="4">
                  <c:v>Medios de Comunicación</c:v>
                </c:pt>
                <c:pt idx="5">
                  <c:v>Clientes</c:v>
                </c:pt>
                <c:pt idx="6">
                  <c:v>Gobierno Nacional (Entes de Control)</c:v>
                </c:pt>
                <c:pt idx="7">
                  <c:v>Contratista, proveedor y Subcontratista. Aliados Estrategicos.</c:v>
                </c:pt>
                <c:pt idx="8">
                  <c:v>Comunidad (Visitantes)</c:v>
                </c:pt>
                <c:pt idx="9">
                  <c:v>Familia de los Funcionarios</c:v>
                </c:pt>
              </c:strCache>
            </c:strRef>
          </c:cat>
          <c:val>
            <c:numRef>
              <c:f>RESULTADOS!$B$6:$B$16</c:f>
              <c:numCache>
                <c:formatCode>General</c:formatCode>
                <c:ptCount val="10"/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C-4029-8FCC-52FC1BF1481A}"/>
            </c:ext>
          </c:extLst>
        </c:ser>
        <c:ser>
          <c:idx val="1"/>
          <c:order val="1"/>
          <c:tx>
            <c:strRef>
              <c:f>RESULTADOS!$C$4:$C$5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RESULTADOS!$A$6:$A$16</c:f>
              <c:strCache>
                <c:ptCount val="10"/>
                <c:pt idx="0">
                  <c:v>Asamblea General de Delegados y Consejo de Administración.</c:v>
                </c:pt>
                <c:pt idx="1">
                  <c:v>Asociados </c:v>
                </c:pt>
                <c:pt idx="2">
                  <c:v>Competencia</c:v>
                </c:pt>
                <c:pt idx="3">
                  <c:v>Funcionarios (incluye a aprendices y/o practicantes)</c:v>
                </c:pt>
                <c:pt idx="4">
                  <c:v>Medios de Comunicación</c:v>
                </c:pt>
                <c:pt idx="5">
                  <c:v>Clientes</c:v>
                </c:pt>
                <c:pt idx="6">
                  <c:v>Gobierno Nacional (Entes de Control)</c:v>
                </c:pt>
                <c:pt idx="7">
                  <c:v>Contratista, proveedor y Subcontratista. Aliados Estrategicos.</c:v>
                </c:pt>
                <c:pt idx="8">
                  <c:v>Comunidad (Visitantes)</c:v>
                </c:pt>
                <c:pt idx="9">
                  <c:v>Familia de los Funcionarios</c:v>
                </c:pt>
              </c:strCache>
            </c:strRef>
          </c:cat>
          <c:val>
            <c:numRef>
              <c:f>RESULTADOS!$C$6:$C$16</c:f>
              <c:numCache>
                <c:formatCode>General</c:formatCode>
                <c:ptCount val="10"/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C-4029-8FCC-52FC1BF1481A}"/>
            </c:ext>
          </c:extLst>
        </c:ser>
        <c:ser>
          <c:idx val="2"/>
          <c:order val="2"/>
          <c:tx>
            <c:strRef>
              <c:f>RESULTADOS!$D$4:$D$5</c:f>
              <c:strCache>
                <c:ptCount val="1"/>
                <c:pt idx="0">
                  <c:v>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RESULTADOS!$A$6:$A$16</c:f>
              <c:strCache>
                <c:ptCount val="10"/>
                <c:pt idx="0">
                  <c:v>Asamblea General de Delegados y Consejo de Administración.</c:v>
                </c:pt>
                <c:pt idx="1">
                  <c:v>Asociados </c:v>
                </c:pt>
                <c:pt idx="2">
                  <c:v>Competencia</c:v>
                </c:pt>
                <c:pt idx="3">
                  <c:v>Funcionarios (incluye a aprendices y/o practicantes)</c:v>
                </c:pt>
                <c:pt idx="4">
                  <c:v>Medios de Comunicación</c:v>
                </c:pt>
                <c:pt idx="5">
                  <c:v>Clientes</c:v>
                </c:pt>
                <c:pt idx="6">
                  <c:v>Gobierno Nacional (Entes de Control)</c:v>
                </c:pt>
                <c:pt idx="7">
                  <c:v>Contratista, proveedor y Subcontratista. Aliados Estrategicos.</c:v>
                </c:pt>
                <c:pt idx="8">
                  <c:v>Comunidad (Visitantes)</c:v>
                </c:pt>
                <c:pt idx="9">
                  <c:v>Familia de los Funcionarios</c:v>
                </c:pt>
              </c:strCache>
            </c:strRef>
          </c:cat>
          <c:val>
            <c:numRef>
              <c:f>RESULTADOS!$D$6:$D$16</c:f>
              <c:numCache>
                <c:formatCode>General</c:formatCode>
                <c:ptCount val="10"/>
                <c:pt idx="2">
                  <c:v>12</c:v>
                </c:pt>
                <c:pt idx="5">
                  <c:v>12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C-4029-8FCC-52FC1BF1481A}"/>
            </c:ext>
          </c:extLst>
        </c:ser>
        <c:ser>
          <c:idx val="3"/>
          <c:order val="3"/>
          <c:tx>
            <c:strRef>
              <c:f>RESULTADOS!$E$4:$E$5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RESULTADOS!$A$6:$A$16</c:f>
              <c:strCache>
                <c:ptCount val="10"/>
                <c:pt idx="0">
                  <c:v>Asamblea General de Delegados y Consejo de Administración.</c:v>
                </c:pt>
                <c:pt idx="1">
                  <c:v>Asociados </c:v>
                </c:pt>
                <c:pt idx="2">
                  <c:v>Competencia</c:v>
                </c:pt>
                <c:pt idx="3">
                  <c:v>Funcionarios (incluye a aprendices y/o practicantes)</c:v>
                </c:pt>
                <c:pt idx="4">
                  <c:v>Medios de Comunicación</c:v>
                </c:pt>
                <c:pt idx="5">
                  <c:v>Clientes</c:v>
                </c:pt>
                <c:pt idx="6">
                  <c:v>Gobierno Nacional (Entes de Control)</c:v>
                </c:pt>
                <c:pt idx="7">
                  <c:v>Contratista, proveedor y Subcontratista. Aliados Estrategicos.</c:v>
                </c:pt>
                <c:pt idx="8">
                  <c:v>Comunidad (Visitantes)</c:v>
                </c:pt>
                <c:pt idx="9">
                  <c:v>Familia de los Funcionarios</c:v>
                </c:pt>
              </c:strCache>
            </c:strRef>
          </c:cat>
          <c:val>
            <c:numRef>
              <c:f>RESULTADOS!$E$6:$E$16</c:f>
              <c:numCache>
                <c:formatCode>General</c:formatCode>
                <c:ptCount val="10"/>
                <c:pt idx="0">
                  <c:v>25</c:v>
                </c:pt>
                <c:pt idx="1">
                  <c:v>25</c:v>
                </c:pt>
                <c:pt idx="3">
                  <c:v>20</c:v>
                </c:pt>
                <c:pt idx="6">
                  <c:v>25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18-4379-AA81-E8DCE98514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3562687"/>
        <c:axId val="733563103"/>
        <c:axId val="1050665391"/>
      </c:bar3DChart>
      <c:catAx>
        <c:axId val="733562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3563103"/>
        <c:crosses val="autoZero"/>
        <c:auto val="1"/>
        <c:lblAlgn val="ctr"/>
        <c:lblOffset val="100"/>
        <c:noMultiLvlLbl val="0"/>
      </c:catAx>
      <c:valAx>
        <c:axId val="7335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3562687"/>
        <c:crosses val="autoZero"/>
        <c:crossBetween val="between"/>
      </c:valAx>
      <c:serAx>
        <c:axId val="10506653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33563103"/>
        <c:crosses val="autoZero"/>
      </c:ser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94108322664079"/>
          <c:y val="0.42786719417665497"/>
          <c:w val="8.7870977368334921E-2"/>
          <c:h val="0.333507204277910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17318</xdr:colOff>
      <xdr:row>0</xdr:row>
      <xdr:rowOff>69273</xdr:rowOff>
    </xdr:from>
    <xdr:to>
      <xdr:col>16</xdr:col>
      <xdr:colOff>225911</xdr:colOff>
      <xdr:row>2</xdr:row>
      <xdr:rowOff>144240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75AA0D7-4EAA-418E-A1D2-176231DB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1227" y="69273"/>
          <a:ext cx="2545773" cy="45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90991</xdr:colOff>
      <xdr:row>7</xdr:row>
      <xdr:rowOff>38100</xdr:rowOff>
    </xdr:from>
    <xdr:to>
      <xdr:col>6</xdr:col>
      <xdr:colOff>4502523</xdr:colOff>
      <xdr:row>16</xdr:row>
      <xdr:rowOff>52760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E82D189-3913-41F8-8FB3-78E651DD0FCE}"/>
            </a:ext>
          </a:extLst>
        </xdr:cNvPr>
        <xdr:cNvGrpSpPr/>
      </xdr:nvGrpSpPr>
      <xdr:grpSpPr>
        <a:xfrm>
          <a:off x="7415156" y="1768288"/>
          <a:ext cx="4411532" cy="3394354"/>
          <a:chOff x="6965970" y="1857375"/>
          <a:chExt cx="3665764" cy="2697231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8EC02F78-DF36-45A1-AC9C-B14F68E2C4B5}"/>
              </a:ext>
            </a:extLst>
          </xdr:cNvPr>
          <xdr:cNvGrpSpPr/>
        </xdr:nvGrpSpPr>
        <xdr:grpSpPr>
          <a:xfrm>
            <a:off x="6965970" y="1866994"/>
            <a:ext cx="3665764" cy="2687612"/>
            <a:chOff x="622320" y="404627"/>
            <a:chExt cx="3665764" cy="1895475"/>
          </a:xfrm>
        </xdr:grpSpPr>
        <xdr:sp macro="" textlink="">
          <xdr:nvSpPr>
            <xdr:cNvPr id="7" name="Rectángulo 6">
              <a:extLst>
                <a:ext uri="{FF2B5EF4-FFF2-40B4-BE49-F238E27FC236}">
                  <a16:creationId xmlns:a16="http://schemas.microsoft.com/office/drawing/2014/main" id="{DF3FF111-179C-440D-8DF9-0B07EFE89984}"/>
                </a:ext>
              </a:extLst>
            </xdr:cNvPr>
            <xdr:cNvSpPr/>
          </xdr:nvSpPr>
          <xdr:spPr>
            <a:xfrm>
              <a:off x="1257300" y="657225"/>
              <a:ext cx="1362075" cy="58102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endParaRPr lang="es-PE" sz="1050">
                <a:solidFill>
                  <a:schemeClr val="tx1"/>
                </a:solidFill>
              </a:endParaRPr>
            </a:p>
            <a:p>
              <a:pPr algn="ctr"/>
              <a:r>
                <a:rPr lang="es-PE" sz="1050">
                  <a:solidFill>
                    <a:schemeClr val="tx1"/>
                  </a:solidFill>
                </a:rPr>
                <a:t>3. </a:t>
              </a:r>
              <a:r>
                <a:rPr lang="es-PE" sz="1050" b="1">
                  <a:solidFill>
                    <a:schemeClr val="tx1"/>
                  </a:solidFill>
                </a:rPr>
                <a:t>ATENCIÓN</a:t>
              </a:r>
            </a:p>
            <a:p>
              <a:pPr algn="ctr"/>
              <a:r>
                <a:rPr lang="es-PE" sz="1050">
                  <a:solidFill>
                    <a:schemeClr val="tx1"/>
                  </a:solidFill>
                </a:rPr>
                <a:t>MANTENER SATISFECHO</a:t>
              </a:r>
            </a:p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PE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(11-15)</a:t>
              </a:r>
              <a:endParaRPr lang="es-PE" sz="1050">
                <a:solidFill>
                  <a:schemeClr val="tx1"/>
                </a:solidFill>
                <a:effectLst/>
              </a:endParaRPr>
            </a:p>
            <a:p>
              <a:pPr algn="ctr"/>
              <a:endParaRPr lang="es-PE" sz="105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8" name="Rectángulo 7">
              <a:extLst>
                <a:ext uri="{FF2B5EF4-FFF2-40B4-BE49-F238E27FC236}">
                  <a16:creationId xmlns:a16="http://schemas.microsoft.com/office/drawing/2014/main" id="{E4AF06D8-0AAC-422E-B12A-8AFABCF86589}"/>
                </a:ext>
              </a:extLst>
            </xdr:cNvPr>
            <xdr:cNvSpPr/>
          </xdr:nvSpPr>
          <xdr:spPr>
            <a:xfrm>
              <a:off x="2705100" y="657225"/>
              <a:ext cx="1333500" cy="581025"/>
            </a:xfrm>
            <a:prstGeom prst="rect">
              <a:avLst/>
            </a:prstGeom>
            <a:solidFill>
              <a:schemeClr val="accent2">
                <a:lumMod val="60000"/>
                <a:lumOff val="40000"/>
              </a:schemeClr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PE" sz="1050">
                  <a:solidFill>
                    <a:schemeClr val="tx1"/>
                  </a:solidFill>
                </a:rPr>
                <a:t>4. </a:t>
              </a:r>
              <a:r>
                <a:rPr lang="es-PE" sz="1050" b="1">
                  <a:solidFill>
                    <a:schemeClr val="tx1"/>
                  </a:solidFill>
                </a:rPr>
                <a:t>CUIDADO</a:t>
              </a:r>
              <a:r>
                <a:rPr lang="es-PE" sz="1050">
                  <a:solidFill>
                    <a:schemeClr val="tx1"/>
                  </a:solidFill>
                </a:rPr>
                <a:t> </a:t>
              </a:r>
            </a:p>
            <a:p>
              <a:pPr algn="ctr"/>
              <a:r>
                <a:rPr lang="es-PE" sz="1050">
                  <a:solidFill>
                    <a:schemeClr val="tx1"/>
                  </a:solidFill>
                </a:rPr>
                <a:t>GESTIONAR CUIDADOSAMENTE</a:t>
              </a:r>
            </a:p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PE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(16-25)</a:t>
              </a:r>
              <a:endParaRPr lang="es-PE" sz="1050">
                <a:solidFill>
                  <a:schemeClr val="tx1"/>
                </a:solidFill>
                <a:effectLst/>
              </a:endParaRPr>
            </a:p>
          </xdr:txBody>
        </xdr:sp>
        <xdr:sp macro="" textlink="">
          <xdr:nvSpPr>
            <xdr:cNvPr id="9" name="Rectángulo 8">
              <a:extLst>
                <a:ext uri="{FF2B5EF4-FFF2-40B4-BE49-F238E27FC236}">
                  <a16:creationId xmlns:a16="http://schemas.microsoft.com/office/drawing/2014/main" id="{E5B9262F-2335-461C-A15A-E5B568801C65}"/>
                </a:ext>
              </a:extLst>
            </xdr:cNvPr>
            <xdr:cNvSpPr/>
          </xdr:nvSpPr>
          <xdr:spPr>
            <a:xfrm>
              <a:off x="1266825" y="1352550"/>
              <a:ext cx="1362075" cy="581025"/>
            </a:xfrm>
            <a:prstGeom prst="rect">
              <a:avLst/>
            </a:prstGeom>
            <a:solidFill>
              <a:srgbClr val="00B05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es-PE" sz="1050" b="1"/>
                <a:t>1. MONITOREAR</a:t>
              </a:r>
            </a:p>
            <a:p>
              <a:pPr algn="ctr"/>
              <a:r>
                <a:rPr lang="es-PE" sz="1050"/>
                <a:t>MÍNIMO ESFUERZO</a:t>
              </a:r>
            </a:p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PE" sz="11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(1-5)</a:t>
              </a:r>
              <a:endParaRPr lang="es-PE" sz="1050"/>
            </a:p>
          </xdr:txBody>
        </xdr:sp>
        <xdr:sp macro="" textlink="">
          <xdr:nvSpPr>
            <xdr:cNvPr id="10" name="Rectángulo 9">
              <a:extLst>
                <a:ext uri="{FF2B5EF4-FFF2-40B4-BE49-F238E27FC236}">
                  <a16:creationId xmlns:a16="http://schemas.microsoft.com/office/drawing/2014/main" id="{60BC93B5-1BA5-4954-AA6E-3FE5EC131FB7}"/>
                </a:ext>
              </a:extLst>
            </xdr:cNvPr>
            <xdr:cNvSpPr/>
          </xdr:nvSpPr>
          <xdr:spPr>
            <a:xfrm>
              <a:off x="2705100" y="1343025"/>
              <a:ext cx="1333500" cy="581025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es-PE" sz="1050"/>
            </a:p>
            <a:p>
              <a:pPr algn="ctr"/>
              <a:r>
                <a:rPr lang="es-PE" sz="1050"/>
                <a:t>2. </a:t>
              </a:r>
              <a:r>
                <a:rPr lang="es-PE" sz="1050" b="1"/>
                <a:t>MITIGACIÓN</a:t>
              </a:r>
            </a:p>
            <a:p>
              <a:pPr algn="ctr"/>
              <a:r>
                <a:rPr lang="es-PE" sz="1050"/>
                <a:t>MANTENER</a:t>
              </a:r>
              <a:r>
                <a:rPr lang="es-PE" sz="1050" baseline="0"/>
                <a:t> INFORMADO</a:t>
              </a:r>
            </a:p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PE" sz="1100">
                  <a:solidFill>
                    <a:schemeClr val="lt1"/>
                  </a:solidFill>
                  <a:effectLst/>
                  <a:latin typeface="+mn-lt"/>
                  <a:ea typeface="+mn-ea"/>
                  <a:cs typeface="+mn-cs"/>
                </a:rPr>
                <a:t>(6-10)</a:t>
              </a:r>
              <a:endParaRPr lang="es-PE" sz="1050" baseline="0"/>
            </a:p>
            <a:p>
              <a:pPr algn="ctr"/>
              <a:endParaRPr lang="es-PE" sz="1050"/>
            </a:p>
          </xdr:txBody>
        </xdr:sp>
        <xdr:cxnSp macro="">
          <xdr:nvCxnSpPr>
            <xdr:cNvPr id="11" name="Conector recto de flecha 10">
              <a:extLst>
                <a:ext uri="{FF2B5EF4-FFF2-40B4-BE49-F238E27FC236}">
                  <a16:creationId xmlns:a16="http://schemas.microsoft.com/office/drawing/2014/main" id="{1ABFA888-749E-418C-96A6-E5A0F4C61723}"/>
                </a:ext>
              </a:extLst>
            </xdr:cNvPr>
            <xdr:cNvCxnSpPr/>
          </xdr:nvCxnSpPr>
          <xdr:spPr>
            <a:xfrm flipH="1" flipV="1">
              <a:off x="1143000" y="647701"/>
              <a:ext cx="3663" cy="1383322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Conector recto de flecha 11">
              <a:extLst>
                <a:ext uri="{FF2B5EF4-FFF2-40B4-BE49-F238E27FC236}">
                  <a16:creationId xmlns:a16="http://schemas.microsoft.com/office/drawing/2014/main" id="{478FEE74-A95E-4439-AD56-F6ADFD559A30}"/>
                </a:ext>
              </a:extLst>
            </xdr:cNvPr>
            <xdr:cNvCxnSpPr/>
          </xdr:nvCxnSpPr>
          <xdr:spPr>
            <a:xfrm flipV="1">
              <a:off x="1152525" y="2023483"/>
              <a:ext cx="3135559" cy="5342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3" name="CuadroTexto 12">
              <a:extLst>
                <a:ext uri="{FF2B5EF4-FFF2-40B4-BE49-F238E27FC236}">
                  <a16:creationId xmlns:a16="http://schemas.microsoft.com/office/drawing/2014/main" id="{AA28D474-1059-4A3B-9484-337B90495590}"/>
                </a:ext>
              </a:extLst>
            </xdr:cNvPr>
            <xdr:cNvSpPr txBox="1"/>
          </xdr:nvSpPr>
          <xdr:spPr>
            <a:xfrm>
              <a:off x="1879133" y="2085975"/>
              <a:ext cx="1724025" cy="169487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PE" sz="1100" b="1"/>
                <a:t>INFLUENCIA EN EL SIG</a:t>
              </a:r>
            </a:p>
          </xdr:txBody>
        </xdr:sp>
        <xdr:sp macro="" textlink="">
          <xdr:nvSpPr>
            <xdr:cNvPr id="14" name="CuadroTexto 13">
              <a:extLst>
                <a:ext uri="{FF2B5EF4-FFF2-40B4-BE49-F238E27FC236}">
                  <a16:creationId xmlns:a16="http://schemas.microsoft.com/office/drawing/2014/main" id="{7E3159B9-4C3B-46AD-8E84-2D27FDE2573F}"/>
                </a:ext>
              </a:extLst>
            </xdr:cNvPr>
            <xdr:cNvSpPr txBox="1"/>
          </xdr:nvSpPr>
          <xdr:spPr>
            <a:xfrm rot="16200000">
              <a:off x="-87293" y="1114240"/>
              <a:ext cx="1895475" cy="47625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PE" sz="1100" b="1"/>
                <a:t>CAPACIDAD PARA </a:t>
              </a:r>
            </a:p>
            <a:p>
              <a:pPr algn="ctr"/>
              <a:r>
                <a:rPr lang="es-PE" sz="1100" b="1"/>
                <a:t>AFECTAR EL SIG</a:t>
              </a:r>
            </a:p>
          </xdr:txBody>
        </xdr:sp>
      </xdr:grp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25C44EED-5E44-45B3-AA0E-55771DD70359}"/>
              </a:ext>
            </a:extLst>
          </xdr:cNvPr>
          <xdr:cNvSpPr txBox="1"/>
        </xdr:nvSpPr>
        <xdr:spPr>
          <a:xfrm>
            <a:off x="7235535" y="4238625"/>
            <a:ext cx="504825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E" sz="1100"/>
              <a:t>Bajo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D63B85C7-9653-4703-9AB4-17E458D015CF}"/>
              </a:ext>
            </a:extLst>
          </xdr:cNvPr>
          <xdr:cNvSpPr txBox="1"/>
        </xdr:nvSpPr>
        <xdr:spPr>
          <a:xfrm>
            <a:off x="10031746" y="4228546"/>
            <a:ext cx="504825" cy="2476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E" sz="1100"/>
              <a:t>Alto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C951BD48-1E67-4835-85F9-AAD6AEA2B508}"/>
              </a:ext>
            </a:extLst>
          </xdr:cNvPr>
          <xdr:cNvSpPr txBox="1"/>
        </xdr:nvSpPr>
        <xdr:spPr>
          <a:xfrm>
            <a:off x="7305674" y="1857375"/>
            <a:ext cx="504825" cy="2571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PE" sz="1100"/>
              <a:t>Alto</a:t>
            </a:r>
          </a:p>
        </xdr:txBody>
      </xdr:sp>
    </xdr:grpSp>
    <xdr:clientData/>
  </xdr:twoCellAnchor>
  <xdr:twoCellAnchor editAs="oneCell">
    <xdr:from>
      <xdr:col>7</xdr:col>
      <xdr:colOff>257175</xdr:colOff>
      <xdr:row>0</xdr:row>
      <xdr:rowOff>38100</xdr:rowOff>
    </xdr:from>
    <xdr:to>
      <xdr:col>10</xdr:col>
      <xdr:colOff>304800</xdr:colOff>
      <xdr:row>2</xdr:row>
      <xdr:rowOff>148627</xdr:rowOff>
    </xdr:to>
    <xdr:pic>
      <xdr:nvPicPr>
        <xdr:cNvPr id="15" name="Imagen 2">
          <a:extLst>
            <a:ext uri="{FF2B5EF4-FFF2-40B4-BE49-F238E27FC236}">
              <a16:creationId xmlns:a16="http://schemas.microsoft.com/office/drawing/2014/main" id="{5D5CBF9F-DE8B-41C5-BA06-1B91EF30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0" y="38100"/>
          <a:ext cx="1704975" cy="453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315686</xdr:colOff>
      <xdr:row>0</xdr:row>
      <xdr:rowOff>172964</xdr:rowOff>
    </xdr:from>
    <xdr:to>
      <xdr:col>11</xdr:col>
      <xdr:colOff>887895</xdr:colOff>
      <xdr:row>16</xdr:row>
      <xdr:rowOff>152401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5F7A9F5-6C2E-4E46-BCCA-173EE7D9D5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ergio Alejandro SACC. Cuellar Cardona" refreshedDate="45334.488968981481" createdVersion="7" refreshedVersion="8" minRefreshableVersion="3" recordCount="10" xr:uid="{A98A7F68-66B1-466B-BE61-E1DD5575AB0B}">
  <cacheSource type="worksheet">
    <worksheetSource ref="B7:F17" sheet="Evaluación"/>
  </cacheSource>
  <cacheFields count="5">
    <cacheField name="PARTES INTERESADAS" numFmtId="0">
      <sharedItems count="17">
        <s v="Medios de Comunicación"/>
        <s v="Comunidad (Visitantes)"/>
        <s v="Clientes"/>
        <s v="Competencia"/>
        <s v="Familia de los Funcionarios"/>
        <s v="Contratista, proveedor y Subcontratista. Aliados Estrategicos."/>
        <s v="Funcionarios (incluye a aprendices y/o practicantes)"/>
        <s v="Asociados "/>
        <s v="Asamblea General de Delegados y Consejo de Administración."/>
        <s v="Gobierno Nacional (Entes de Control)"/>
        <s v="Aliados Estratégicos" u="1"/>
        <s v="Organos de Control y Regulación." u="1"/>
        <s v="Contratista, proveedor y Subcontratista." u="1"/>
        <s v="Estado" u="1"/>
        <s v="SISTEMA DE SEGURIDAD SOCIAL - REVISAR LA ISO 31000 PARA LA CALIFICACIÓN DE IMPACTOS E INFLUENCIA" u="1"/>
        <s v="Sistema de Seguridad de la Información." u="1"/>
        <s v="Comunidad (Clientes - Visitantes)" u="1"/>
      </sharedItems>
    </cacheField>
    <cacheField name="IMPACTO_x000a_(IMP)" numFmtId="0">
      <sharedItems containsSemiMixedTypes="0" containsString="0" containsNumber="1" containsInteger="1" minValue="2" maxValue="5"/>
    </cacheField>
    <cacheField name="INFLUENCIA_x000a_(INF)" numFmtId="0">
      <sharedItems containsSemiMixedTypes="0" containsString="0" containsNumber="1" containsInteger="1" minValue="2" maxValue="5"/>
    </cacheField>
    <cacheField name="NIVEL DE AFECTACIÓN_x000a_(IMP X INF)" numFmtId="0">
      <sharedItems containsSemiMixedTypes="0" containsString="0" containsNumber="1" containsInteger="1" minValue="4" maxValue="25"/>
    </cacheField>
    <cacheField name="CUADRANTE" numFmtId="0">
      <sharedItems containsSemiMixedTypes="0" containsString="0" containsNumber="1" containsInteger="1" minValue="1" maxValue="4" count="4">
        <n v="1"/>
        <n v="2"/>
        <n v="3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2"/>
    <n v="2"/>
    <n v="4"/>
    <x v="0"/>
  </r>
  <r>
    <x v="1"/>
    <n v="2"/>
    <n v="3"/>
    <n v="6"/>
    <x v="1"/>
  </r>
  <r>
    <x v="2"/>
    <n v="4"/>
    <n v="3"/>
    <n v="12"/>
    <x v="2"/>
  </r>
  <r>
    <x v="3"/>
    <n v="3"/>
    <n v="4"/>
    <n v="12"/>
    <x v="2"/>
  </r>
  <r>
    <x v="4"/>
    <n v="3"/>
    <n v="4"/>
    <n v="12"/>
    <x v="2"/>
  </r>
  <r>
    <x v="5"/>
    <n v="4"/>
    <n v="4"/>
    <n v="16"/>
    <x v="3"/>
  </r>
  <r>
    <x v="6"/>
    <n v="5"/>
    <n v="4"/>
    <n v="20"/>
    <x v="3"/>
  </r>
  <r>
    <x v="7"/>
    <n v="5"/>
    <n v="5"/>
    <n v="25"/>
    <x v="3"/>
  </r>
  <r>
    <x v="8"/>
    <n v="5"/>
    <n v="5"/>
    <n v="25"/>
    <x v="3"/>
  </r>
  <r>
    <x v="9"/>
    <n v="5"/>
    <n v="5"/>
    <n v="25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449E7C-4968-4339-BDBE-2D0F1C816324}" name="TablaDinámica3" cacheId="0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7" indent="0" outline="1" outlineData="1" multipleFieldFilters="0" chartFormat="11">
  <location ref="A4:F16" firstHeaderRow="1" firstDataRow="2" firstDataCol="1"/>
  <pivotFields count="5">
    <pivotField axis="axisRow" showAll="0">
      <items count="18">
        <item m="1" x="10"/>
        <item x="8"/>
        <item x="7"/>
        <item x="3"/>
        <item m="1" x="16"/>
        <item m="1" x="12"/>
        <item m="1" x="13"/>
        <item x="6"/>
        <item x="0"/>
        <item m="1" x="11"/>
        <item x="2"/>
        <item x="9"/>
        <item m="1" x="14"/>
        <item x="5"/>
        <item x="1"/>
        <item x="4"/>
        <item m="1" x="15"/>
        <item t="default"/>
      </items>
    </pivotField>
    <pivotField showAll="0"/>
    <pivotField showAll="0"/>
    <pivotField dataField="1" showAll="0"/>
    <pivotField axis="axisCol" showAll="0">
      <items count="5">
        <item x="0"/>
        <item x="1"/>
        <item x="2"/>
        <item x="3"/>
        <item t="default"/>
      </items>
    </pivotField>
  </pivotFields>
  <rowFields count="1">
    <field x="0"/>
  </rowFields>
  <rowItems count="11">
    <i>
      <x v="1"/>
    </i>
    <i>
      <x v="2"/>
    </i>
    <i>
      <x v="3"/>
    </i>
    <i>
      <x v="7"/>
    </i>
    <i>
      <x v="8"/>
    </i>
    <i>
      <x v="10"/>
    </i>
    <i>
      <x v="11"/>
    </i>
    <i>
      <x v="13"/>
    </i>
    <i>
      <x v="14"/>
    </i>
    <i>
      <x v="15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Suma de NIVEL DE AFECTACIÓN_x000a_(IMP X INF)" fld="3" baseField="0" baseItem="0"/>
  </dataFields>
  <chartFormats count="7">
    <chartFormat chart="10" format="5" series="1">
      <pivotArea type="data" outline="0" fieldPosition="0">
        <references count="1">
          <reference field="4" count="1" selected="0">
            <x v="0"/>
          </reference>
        </references>
      </pivotArea>
    </chartFormat>
    <chartFormat chart="10" format="6" series="1">
      <pivotArea type="data" outline="0" fieldPosition="0">
        <references count="1">
          <reference field="4" count="1" selected="0">
            <x v="2"/>
          </reference>
        </references>
      </pivotArea>
    </chartFormat>
    <chartFormat chart="10" format="7" series="1">
      <pivotArea type="data" outline="0" fieldPosition="0">
        <references count="1">
          <reference field="4" count="1" selected="0">
            <x v="3"/>
          </reference>
        </references>
      </pivotArea>
    </chartFormat>
    <chartFormat chart="10" format="1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10" format="1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10" format="1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10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B6F1-D5AB-4C90-B2E6-73F7D20C4392}">
  <dimension ref="A1:Q18"/>
  <sheetViews>
    <sheetView tabSelected="1" topLeftCell="A6" zoomScale="70" zoomScaleNormal="70" workbookViewId="0">
      <pane xSplit="7" ySplit="3" topLeftCell="I9" activePane="bottomRight" state="frozen"/>
      <selection activeCell="A6" sqref="A6"/>
      <selection pane="topRight" activeCell="H6" sqref="H6"/>
      <selection pane="bottomLeft" activeCell="A9" sqref="A9"/>
      <selection pane="bottomRight" activeCell="B6" sqref="B6:Q7"/>
    </sheetView>
  </sheetViews>
  <sheetFormatPr baseColWidth="10" defaultColWidth="11.44140625" defaultRowHeight="14.4"/>
  <cols>
    <col min="1" max="1" width="4" customWidth="1"/>
    <col min="2" max="2" width="5" customWidth="1"/>
    <col min="3" max="3" width="17" customWidth="1"/>
    <col min="4" max="4" width="8.109375" bestFit="1" customWidth="1"/>
    <col min="5" max="5" width="9.88671875" bestFit="1" customWidth="1"/>
    <col min="6" max="6" width="10" customWidth="1"/>
    <col min="7" max="7" width="12.109375" customWidth="1"/>
    <col min="8" max="8" width="38" customWidth="1"/>
    <col min="9" max="9" width="47.109375" customWidth="1"/>
    <col min="10" max="10" width="38.5546875" customWidth="1"/>
    <col min="11" max="11" width="15.6640625" customWidth="1"/>
    <col min="12" max="12" width="24.44140625" customWidth="1"/>
    <col min="13" max="13" width="17.33203125" customWidth="1"/>
    <col min="14" max="15" width="18.44140625" customWidth="1"/>
    <col min="16" max="16" width="16.33203125" customWidth="1"/>
    <col min="17" max="17" width="30.6640625" customWidth="1"/>
  </cols>
  <sheetData>
    <row r="1" spans="1:17" ht="15" customHeight="1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6"/>
      <c r="O1" s="66"/>
      <c r="P1" s="66"/>
      <c r="Q1" s="66"/>
    </row>
    <row r="2" spans="1:17" ht="15" customHeight="1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6"/>
      <c r="O2" s="66"/>
      <c r="P2" s="66"/>
      <c r="Q2" s="66"/>
    </row>
    <row r="3" spans="1:17" ht="1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6"/>
      <c r="O3" s="66"/>
      <c r="P3" s="66"/>
      <c r="Q3" s="66"/>
    </row>
    <row r="4" spans="1:17">
      <c r="A4" s="64" t="s">
        <v>2</v>
      </c>
      <c r="B4" s="64"/>
      <c r="C4" s="65" t="s">
        <v>3</v>
      </c>
      <c r="D4" s="65"/>
      <c r="E4" s="65"/>
      <c r="F4" s="64" t="s">
        <v>4</v>
      </c>
      <c r="G4" s="64"/>
      <c r="H4" s="29">
        <v>1</v>
      </c>
      <c r="I4" s="31" t="s">
        <v>5</v>
      </c>
      <c r="J4" s="65" t="s">
        <v>6</v>
      </c>
      <c r="K4" s="65"/>
      <c r="L4" s="65"/>
      <c r="M4" s="65"/>
      <c r="N4" s="32" t="s">
        <v>7</v>
      </c>
      <c r="O4" s="65" t="s">
        <v>8</v>
      </c>
      <c r="P4" s="65"/>
      <c r="Q4" s="65"/>
    </row>
    <row r="5" spans="1:17">
      <c r="A5" s="26"/>
      <c r="B5" s="26"/>
      <c r="C5" s="27"/>
      <c r="D5" s="26"/>
      <c r="E5" s="26"/>
      <c r="F5" s="26"/>
      <c r="G5" s="27"/>
      <c r="H5" s="27"/>
      <c r="I5" s="27"/>
      <c r="J5" s="27"/>
      <c r="K5" s="27"/>
      <c r="L5" s="28"/>
      <c r="M5" s="28"/>
      <c r="N5" s="28"/>
      <c r="O5" s="28"/>
      <c r="P5" s="28"/>
      <c r="Q5" s="28"/>
    </row>
    <row r="6" spans="1:17">
      <c r="B6" s="63" t="s">
        <v>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</row>
    <row r="8" spans="1:17" ht="39.6">
      <c r="B8" s="9" t="s">
        <v>10</v>
      </c>
      <c r="C8" s="12" t="s">
        <v>11</v>
      </c>
      <c r="D8" s="11" t="s">
        <v>12</v>
      </c>
      <c r="E8" s="11" t="s">
        <v>13</v>
      </c>
      <c r="F8" s="12" t="s">
        <v>14</v>
      </c>
      <c r="G8" s="12" t="s">
        <v>15</v>
      </c>
      <c r="H8" s="12" t="s">
        <v>16</v>
      </c>
      <c r="I8" s="12" t="s">
        <v>17</v>
      </c>
      <c r="J8" s="10" t="s">
        <v>18</v>
      </c>
      <c r="K8" s="12" t="s">
        <v>19</v>
      </c>
      <c r="L8" s="12" t="s">
        <v>20</v>
      </c>
      <c r="M8" s="12" t="s">
        <v>21</v>
      </c>
      <c r="N8" s="12" t="s">
        <v>22</v>
      </c>
      <c r="O8" s="10" t="s">
        <v>23</v>
      </c>
      <c r="P8" s="10" t="s">
        <v>24</v>
      </c>
      <c r="Q8" s="12" t="s">
        <v>25</v>
      </c>
    </row>
    <row r="9" spans="1:17" ht="121.8" customHeight="1">
      <c r="B9" s="25">
        <v>1</v>
      </c>
      <c r="C9" s="58" t="str">
        <f>Evaluación!B8</f>
        <v>Medios de Comunicación</v>
      </c>
      <c r="D9" s="23">
        <f>Evaluación!C8</f>
        <v>2</v>
      </c>
      <c r="E9" s="23">
        <f>Evaluación!D8</f>
        <v>2</v>
      </c>
      <c r="F9" s="24">
        <f>D9*E9</f>
        <v>4</v>
      </c>
      <c r="G9" s="25" t="s">
        <v>26</v>
      </c>
      <c r="H9" s="13" t="s">
        <v>37</v>
      </c>
      <c r="I9" s="13" t="s">
        <v>38</v>
      </c>
      <c r="J9" s="15" t="s">
        <v>39</v>
      </c>
      <c r="K9" s="15" t="s">
        <v>27</v>
      </c>
      <c r="L9" s="15" t="s">
        <v>40</v>
      </c>
      <c r="M9" s="15" t="s">
        <v>36</v>
      </c>
      <c r="N9" s="16">
        <v>45321</v>
      </c>
      <c r="O9" s="17" t="s">
        <v>29</v>
      </c>
      <c r="P9" s="17" t="s">
        <v>30</v>
      </c>
      <c r="Q9" s="15" t="s">
        <v>135</v>
      </c>
    </row>
    <row r="10" spans="1:17" ht="148.19999999999999" customHeight="1">
      <c r="B10" s="17">
        <v>2</v>
      </c>
      <c r="C10" s="15" t="str">
        <f>Evaluación!B9</f>
        <v>Comunidad (Visitantes)</v>
      </c>
      <c r="D10" s="18">
        <f>Evaluación!C9</f>
        <v>2</v>
      </c>
      <c r="E10" s="18">
        <f>Evaluación!D9</f>
        <v>3</v>
      </c>
      <c r="F10" s="19">
        <f>D10*E10</f>
        <v>6</v>
      </c>
      <c r="G10" s="20" t="s">
        <v>26</v>
      </c>
      <c r="H10" s="13" t="s">
        <v>104</v>
      </c>
      <c r="I10" s="13" t="s">
        <v>136</v>
      </c>
      <c r="J10" s="14" t="s">
        <v>105</v>
      </c>
      <c r="K10" s="15" t="s">
        <v>27</v>
      </c>
      <c r="L10" s="14" t="s">
        <v>106</v>
      </c>
      <c r="M10" s="15" t="s">
        <v>107</v>
      </c>
      <c r="N10" s="16">
        <v>45291</v>
      </c>
      <c r="O10" s="16" t="s">
        <v>29</v>
      </c>
      <c r="P10" s="16" t="s">
        <v>30</v>
      </c>
      <c r="Q10" s="15" t="s">
        <v>116</v>
      </c>
    </row>
    <row r="11" spans="1:17" ht="161.25" customHeight="1">
      <c r="B11" s="17">
        <v>3</v>
      </c>
      <c r="C11" s="15" t="str">
        <f>Evaluación!B10</f>
        <v>Clientes</v>
      </c>
      <c r="D11" s="18">
        <f>Evaluación!C10</f>
        <v>4</v>
      </c>
      <c r="E11" s="18">
        <f>Evaluación!D10</f>
        <v>3</v>
      </c>
      <c r="F11" s="19">
        <f t="shared" ref="F11:F18" si="0">D11*E11</f>
        <v>12</v>
      </c>
      <c r="G11" s="20" t="s">
        <v>32</v>
      </c>
      <c r="H11" s="22" t="s">
        <v>142</v>
      </c>
      <c r="I11" s="13" t="s">
        <v>143</v>
      </c>
      <c r="J11" s="14" t="s">
        <v>144</v>
      </c>
      <c r="K11" s="15" t="s">
        <v>30</v>
      </c>
      <c r="L11" s="62" t="s">
        <v>117</v>
      </c>
      <c r="M11" s="15" t="s">
        <v>118</v>
      </c>
      <c r="N11" s="16">
        <v>45321</v>
      </c>
      <c r="O11" s="16" t="s">
        <v>29</v>
      </c>
      <c r="P11" s="16" t="s">
        <v>30</v>
      </c>
      <c r="Q11" s="15" t="s">
        <v>145</v>
      </c>
    </row>
    <row r="12" spans="1:17" ht="157.19999999999999" customHeight="1">
      <c r="B12" s="25">
        <v>4</v>
      </c>
      <c r="C12" s="15" t="str">
        <f>Evaluación!B11</f>
        <v>Competencia</v>
      </c>
      <c r="D12" s="18">
        <f>Evaluación!C11</f>
        <v>3</v>
      </c>
      <c r="E12" s="18">
        <f>Evaluación!D11</f>
        <v>4</v>
      </c>
      <c r="F12" s="19">
        <f t="shared" si="0"/>
        <v>12</v>
      </c>
      <c r="G12" s="20" t="s">
        <v>26</v>
      </c>
      <c r="H12" s="36" t="s">
        <v>147</v>
      </c>
      <c r="I12" s="36" t="s">
        <v>146</v>
      </c>
      <c r="J12" s="14" t="s">
        <v>35</v>
      </c>
      <c r="K12" s="15" t="s">
        <v>27</v>
      </c>
      <c r="L12" s="59" t="s">
        <v>119</v>
      </c>
      <c r="M12" s="15" t="s">
        <v>120</v>
      </c>
      <c r="N12" s="16">
        <v>45321</v>
      </c>
      <c r="O12" s="16" t="s">
        <v>29</v>
      </c>
      <c r="P12" s="16" t="s">
        <v>30</v>
      </c>
      <c r="Q12" s="15" t="s">
        <v>121</v>
      </c>
    </row>
    <row r="13" spans="1:17" ht="147" customHeight="1">
      <c r="B13" s="17">
        <v>5</v>
      </c>
      <c r="C13" s="15" t="str">
        <f>Evaluación!B12</f>
        <v>Familia de los Funcionarios</v>
      </c>
      <c r="D13" s="18">
        <f>Evaluación!C12</f>
        <v>3</v>
      </c>
      <c r="E13" s="18">
        <f>Evaluación!D12</f>
        <v>4</v>
      </c>
      <c r="F13" s="19">
        <f t="shared" si="0"/>
        <v>12</v>
      </c>
      <c r="G13" s="20" t="s">
        <v>26</v>
      </c>
      <c r="H13" s="22" t="s">
        <v>137</v>
      </c>
      <c r="I13" s="22" t="s">
        <v>138</v>
      </c>
      <c r="J13" s="15" t="s">
        <v>122</v>
      </c>
      <c r="K13" s="15" t="s">
        <v>30</v>
      </c>
      <c r="L13" s="15" t="s">
        <v>123</v>
      </c>
      <c r="M13" s="15" t="s">
        <v>33</v>
      </c>
      <c r="N13" s="16">
        <v>45318</v>
      </c>
      <c r="O13" s="17" t="s">
        <v>29</v>
      </c>
      <c r="P13" s="17" t="s">
        <v>34</v>
      </c>
      <c r="Q13" s="15" t="s">
        <v>139</v>
      </c>
    </row>
    <row r="14" spans="1:17" ht="117" customHeight="1">
      <c r="B14" s="17">
        <v>6</v>
      </c>
      <c r="C14" s="15" t="str">
        <f>Evaluación!B13</f>
        <v>Contratista, proveedor y Subcontratista. Aliados Estrategicos.</v>
      </c>
      <c r="D14" s="18">
        <f>Evaluación!C13</f>
        <v>4</v>
      </c>
      <c r="E14" s="18">
        <f>Evaluación!D13</f>
        <v>4</v>
      </c>
      <c r="F14" s="19">
        <f t="shared" si="0"/>
        <v>16</v>
      </c>
      <c r="G14" s="20" t="s">
        <v>26</v>
      </c>
      <c r="H14" s="13" t="s">
        <v>108</v>
      </c>
      <c r="I14" s="13" t="s">
        <v>140</v>
      </c>
      <c r="J14" s="15" t="s">
        <v>124</v>
      </c>
      <c r="K14" s="15" t="s">
        <v>30</v>
      </c>
      <c r="L14" s="21" t="s">
        <v>109</v>
      </c>
      <c r="M14" s="15" t="s">
        <v>33</v>
      </c>
      <c r="N14" s="16">
        <v>45323</v>
      </c>
      <c r="O14" s="16" t="s">
        <v>29</v>
      </c>
      <c r="P14" s="16" t="s">
        <v>34</v>
      </c>
      <c r="Q14" s="15" t="s">
        <v>125</v>
      </c>
    </row>
    <row r="15" spans="1:17" ht="171.6" customHeight="1">
      <c r="B15" s="25">
        <v>7</v>
      </c>
      <c r="C15" s="15" t="str">
        <f>Evaluación!B14</f>
        <v>Funcionarios (incluye a aprendices y/o practicantes)</v>
      </c>
      <c r="D15" s="18">
        <f>Evaluación!C14</f>
        <v>5</v>
      </c>
      <c r="E15" s="18">
        <f>Evaluación!D14</f>
        <v>4</v>
      </c>
      <c r="F15" s="19">
        <f t="shared" si="0"/>
        <v>20</v>
      </c>
      <c r="G15" s="20" t="s">
        <v>26</v>
      </c>
      <c r="H15" s="13" t="s">
        <v>126</v>
      </c>
      <c r="I15" s="13" t="s">
        <v>127</v>
      </c>
      <c r="J15" s="14" t="s">
        <v>141</v>
      </c>
      <c r="K15" s="15" t="s">
        <v>30</v>
      </c>
      <c r="L15" s="14" t="s">
        <v>128</v>
      </c>
      <c r="M15" s="15" t="s">
        <v>33</v>
      </c>
      <c r="N15" s="16">
        <v>45279</v>
      </c>
      <c r="O15" s="16" t="s">
        <v>29</v>
      </c>
      <c r="P15" s="16" t="s">
        <v>30</v>
      </c>
      <c r="Q15" s="15" t="s">
        <v>129</v>
      </c>
    </row>
    <row r="16" spans="1:17" ht="175.8" customHeight="1">
      <c r="B16" s="17">
        <v>8</v>
      </c>
      <c r="C16" s="15" t="str">
        <f>Evaluación!B15</f>
        <v xml:space="preserve">Asociados </v>
      </c>
      <c r="D16" s="18">
        <f>Evaluación!C15</f>
        <v>5</v>
      </c>
      <c r="E16" s="18">
        <f>Evaluación!D15</f>
        <v>5</v>
      </c>
      <c r="F16" s="19">
        <f t="shared" si="0"/>
        <v>25</v>
      </c>
      <c r="G16" s="20" t="s">
        <v>26</v>
      </c>
      <c r="H16" s="60" t="s">
        <v>148</v>
      </c>
      <c r="I16" s="13" t="s">
        <v>130</v>
      </c>
      <c r="J16" s="61" t="s">
        <v>149</v>
      </c>
      <c r="K16" s="15" t="s">
        <v>30</v>
      </c>
      <c r="L16" s="15" t="s">
        <v>150</v>
      </c>
      <c r="M16" s="15" t="s">
        <v>28</v>
      </c>
      <c r="N16" s="16">
        <v>45321</v>
      </c>
      <c r="O16" s="16" t="s">
        <v>29</v>
      </c>
      <c r="P16" s="16" t="s">
        <v>30</v>
      </c>
      <c r="Q16" s="15" t="s">
        <v>151</v>
      </c>
    </row>
    <row r="17" spans="2:17" ht="166.5" customHeight="1">
      <c r="B17" s="17">
        <v>9</v>
      </c>
      <c r="C17" s="15" t="str">
        <f>Evaluación!B16</f>
        <v xml:space="preserve">Consejo de Administración y/o Asamblea General de Delegados. </v>
      </c>
      <c r="D17" s="18">
        <f>Evaluación!C16</f>
        <v>5</v>
      </c>
      <c r="E17" s="18">
        <f>Evaluación!D16</f>
        <v>5</v>
      </c>
      <c r="F17" s="19">
        <f t="shared" si="0"/>
        <v>25</v>
      </c>
      <c r="G17" s="20" t="s">
        <v>26</v>
      </c>
      <c r="H17" s="13" t="s">
        <v>131</v>
      </c>
      <c r="I17" s="13" t="s">
        <v>102</v>
      </c>
      <c r="J17" s="14" t="s">
        <v>103</v>
      </c>
      <c r="K17" s="15" t="s">
        <v>30</v>
      </c>
      <c r="L17" s="14" t="s">
        <v>31</v>
      </c>
      <c r="M17" s="15" t="s">
        <v>115</v>
      </c>
      <c r="N17" s="16">
        <v>45318</v>
      </c>
      <c r="O17" s="16" t="s">
        <v>29</v>
      </c>
      <c r="P17" s="16" t="s">
        <v>30</v>
      </c>
      <c r="Q17" s="15" t="s">
        <v>133</v>
      </c>
    </row>
    <row r="18" spans="2:17" ht="52.8">
      <c r="B18" s="17">
        <v>10</v>
      </c>
      <c r="C18" s="15" t="str">
        <f>Evaluación!B17</f>
        <v>Gobierno Nacional (Entes de Control)</v>
      </c>
      <c r="D18" s="18">
        <f>Evaluación!C17</f>
        <v>5</v>
      </c>
      <c r="E18" s="18">
        <f>Evaluación!D17</f>
        <v>5</v>
      </c>
      <c r="F18" s="19">
        <f t="shared" si="0"/>
        <v>25</v>
      </c>
      <c r="G18" s="20" t="s">
        <v>26</v>
      </c>
      <c r="H18" s="13" t="s">
        <v>110</v>
      </c>
      <c r="I18" s="13" t="s">
        <v>111</v>
      </c>
      <c r="J18" s="15" t="s">
        <v>112</v>
      </c>
      <c r="K18" s="15" t="s">
        <v>30</v>
      </c>
      <c r="L18" s="15" t="s">
        <v>113</v>
      </c>
      <c r="M18" s="17" t="s">
        <v>114</v>
      </c>
      <c r="N18" s="16">
        <v>45296</v>
      </c>
      <c r="O18" s="17" t="s">
        <v>29</v>
      </c>
      <c r="P18" s="17" t="s">
        <v>30</v>
      </c>
      <c r="Q18" s="15" t="s">
        <v>134</v>
      </c>
    </row>
  </sheetData>
  <mergeCells count="9">
    <mergeCell ref="B6:Q7"/>
    <mergeCell ref="A4:B4"/>
    <mergeCell ref="F4:G4"/>
    <mergeCell ref="O4:Q4"/>
    <mergeCell ref="N1:Q3"/>
    <mergeCell ref="A1:M1"/>
    <mergeCell ref="A2:M3"/>
    <mergeCell ref="C4:E4"/>
    <mergeCell ref="J4:M4"/>
  </mergeCells>
  <dataValidations count="2">
    <dataValidation type="list" allowBlank="1" showInputMessage="1" showErrorMessage="1" sqref="G9:G18" xr:uid="{E98A2E0E-D4F2-421C-848A-4888B0F88FF8}">
      <formula1>"INTERNO,EXTERNO"</formula1>
    </dataValidation>
    <dataValidation type="list" allowBlank="1" showInputMessage="1" showErrorMessage="1" sqref="K9:K18" xr:uid="{8DA131A5-3528-435A-B9D8-1EB1840491C8}">
      <formula1>"SI,NO"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C9718-E1B1-4601-B974-506E5F42FED2}">
  <dimension ref="A1:K17"/>
  <sheetViews>
    <sheetView zoomScale="85" zoomScaleNormal="85" workbookViewId="0">
      <selection activeCell="G6" sqref="G6"/>
    </sheetView>
  </sheetViews>
  <sheetFormatPr baseColWidth="10" defaultColWidth="11.44140625" defaultRowHeight="14.4"/>
  <cols>
    <col min="2" max="2" width="36.88671875" customWidth="1"/>
    <col min="3" max="3" width="14.88671875" customWidth="1"/>
    <col min="4" max="4" width="14.6640625" customWidth="1"/>
    <col min="5" max="5" width="14.88671875" customWidth="1"/>
    <col min="6" max="6" width="14" customWidth="1"/>
    <col min="7" max="7" width="68.33203125" customWidth="1"/>
    <col min="9" max="11" width="6.6640625" customWidth="1"/>
  </cols>
  <sheetData>
    <row r="1" spans="1:11" ht="12" customHeight="1">
      <c r="A1" s="82" t="s">
        <v>0</v>
      </c>
      <c r="B1" s="83"/>
      <c r="C1" s="83"/>
      <c r="D1" s="83"/>
      <c r="E1" s="83"/>
      <c r="F1" s="83"/>
      <c r="G1" s="84"/>
      <c r="H1" s="73"/>
      <c r="I1" s="74"/>
      <c r="J1" s="74"/>
      <c r="K1" s="75"/>
    </row>
    <row r="2" spans="1:11" ht="15" customHeight="1">
      <c r="A2" s="85" t="s">
        <v>1</v>
      </c>
      <c r="B2" s="86"/>
      <c r="C2" s="86"/>
      <c r="D2" s="86"/>
      <c r="E2" s="86"/>
      <c r="F2" s="86"/>
      <c r="G2" s="87"/>
      <c r="H2" s="76"/>
      <c r="I2" s="77"/>
      <c r="J2" s="77"/>
      <c r="K2" s="78"/>
    </row>
    <row r="3" spans="1:11" ht="15" customHeight="1">
      <c r="A3" s="88"/>
      <c r="B3" s="89"/>
      <c r="C3" s="89"/>
      <c r="D3" s="89"/>
      <c r="E3" s="89"/>
      <c r="F3" s="89"/>
      <c r="G3" s="90"/>
      <c r="H3" s="79"/>
      <c r="I3" s="80"/>
      <c r="J3" s="80"/>
      <c r="K3" s="81"/>
    </row>
    <row r="4" spans="1:11" ht="12" customHeight="1">
      <c r="A4" s="32" t="s">
        <v>2</v>
      </c>
      <c r="B4" s="29" t="s">
        <v>41</v>
      </c>
      <c r="C4" s="32" t="s">
        <v>4</v>
      </c>
      <c r="D4" s="30">
        <v>1</v>
      </c>
      <c r="E4" s="31" t="s">
        <v>5</v>
      </c>
      <c r="F4" s="65" t="s">
        <v>6</v>
      </c>
      <c r="G4" s="65"/>
      <c r="H4" s="32" t="s">
        <v>7</v>
      </c>
      <c r="I4" s="70" t="s">
        <v>8</v>
      </c>
      <c r="J4" s="71"/>
      <c r="K4" s="72"/>
    </row>
    <row r="5" spans="1:11" ht="27.9" customHeight="1"/>
    <row r="6" spans="1:11" ht="27.9" customHeight="1"/>
    <row r="7" spans="1:11" ht="27.9" customHeight="1">
      <c r="B7" s="1" t="s">
        <v>11</v>
      </c>
      <c r="C7" s="2" t="s">
        <v>42</v>
      </c>
      <c r="D7" s="2" t="s">
        <v>43</v>
      </c>
      <c r="E7" s="2" t="s">
        <v>44</v>
      </c>
      <c r="F7" s="1" t="s">
        <v>45</v>
      </c>
      <c r="G7" s="1" t="s">
        <v>46</v>
      </c>
    </row>
    <row r="8" spans="1:11" ht="27.9" customHeight="1">
      <c r="B8" s="3" t="s">
        <v>47</v>
      </c>
      <c r="C8" s="4">
        <v>2</v>
      </c>
      <c r="D8" s="4">
        <v>2</v>
      </c>
      <c r="E8" s="5">
        <f t="shared" ref="E8:E17" si="0">+C8*D8</f>
        <v>4</v>
      </c>
      <c r="F8" s="5">
        <f>+IF(AND(E8&gt;1,E8&lt;5),1,IF(AND(E8&gt;5,E8&lt;10),2,IF(AND(E8&gt;11,E8&lt;15),3,4)))</f>
        <v>1</v>
      </c>
      <c r="G8" s="69"/>
    </row>
    <row r="9" spans="1:11" ht="27.9" customHeight="1">
      <c r="B9" s="3" t="s">
        <v>48</v>
      </c>
      <c r="C9" s="4">
        <v>2</v>
      </c>
      <c r="D9" s="4">
        <v>3</v>
      </c>
      <c r="E9" s="5">
        <f t="shared" si="0"/>
        <v>6</v>
      </c>
      <c r="F9" s="5">
        <f>+IF(AND(E9&gt;1,E9&lt;5),1,IF(AND(E9&gt;5,E9&lt;10),2,IF(AND(E9&gt;11,E9&lt;15),3,4)))</f>
        <v>2</v>
      </c>
      <c r="G9" s="69"/>
    </row>
    <row r="10" spans="1:11" ht="27.9" customHeight="1">
      <c r="B10" s="3" t="s">
        <v>49</v>
      </c>
      <c r="C10" s="4">
        <v>4</v>
      </c>
      <c r="D10" s="4">
        <v>3</v>
      </c>
      <c r="E10" s="5">
        <f t="shared" si="0"/>
        <v>12</v>
      </c>
      <c r="F10" s="5">
        <f t="shared" ref="F10:F17" si="1">+IF(AND(E10&gt;1,E10&lt;5),1,IF(AND(E10&gt;6,E10&lt;10),2,IF(AND(E10&gt;11,E10&lt;15),3,4)))</f>
        <v>3</v>
      </c>
      <c r="G10" s="69"/>
    </row>
    <row r="11" spans="1:11" ht="27.9" customHeight="1">
      <c r="B11" s="3" t="s">
        <v>50</v>
      </c>
      <c r="C11" s="4">
        <v>3</v>
      </c>
      <c r="D11" s="4">
        <v>4</v>
      </c>
      <c r="E11" s="5">
        <f t="shared" si="0"/>
        <v>12</v>
      </c>
      <c r="F11" s="5">
        <f t="shared" si="1"/>
        <v>3</v>
      </c>
      <c r="G11" s="69"/>
    </row>
    <row r="12" spans="1:11" ht="27.9" customHeight="1">
      <c r="B12" s="3" t="s">
        <v>51</v>
      </c>
      <c r="C12" s="4">
        <v>3</v>
      </c>
      <c r="D12" s="4">
        <v>4</v>
      </c>
      <c r="E12" s="5">
        <f t="shared" si="0"/>
        <v>12</v>
      </c>
      <c r="F12" s="5">
        <f t="shared" si="1"/>
        <v>3</v>
      </c>
      <c r="G12" s="69"/>
    </row>
    <row r="13" spans="1:11" ht="37.200000000000003" customHeight="1">
      <c r="B13" s="6" t="s">
        <v>52</v>
      </c>
      <c r="C13" s="4">
        <v>4</v>
      </c>
      <c r="D13" s="4">
        <v>4</v>
      </c>
      <c r="E13" s="5">
        <f t="shared" si="0"/>
        <v>16</v>
      </c>
      <c r="F13" s="5">
        <f t="shared" si="1"/>
        <v>4</v>
      </c>
      <c r="G13" s="69"/>
    </row>
    <row r="14" spans="1:11" ht="39" customHeight="1">
      <c r="B14" s="6" t="s">
        <v>53</v>
      </c>
      <c r="C14" s="4">
        <v>5</v>
      </c>
      <c r="D14" s="4">
        <v>4</v>
      </c>
      <c r="E14" s="5">
        <f t="shared" si="0"/>
        <v>20</v>
      </c>
      <c r="F14" s="5">
        <f t="shared" si="1"/>
        <v>4</v>
      </c>
      <c r="G14" s="69"/>
    </row>
    <row r="15" spans="1:11" ht="23.4" customHeight="1">
      <c r="B15" s="3" t="s">
        <v>54</v>
      </c>
      <c r="C15" s="4">
        <v>5</v>
      </c>
      <c r="D15" s="4">
        <v>5</v>
      </c>
      <c r="E15" s="5">
        <f t="shared" si="0"/>
        <v>25</v>
      </c>
      <c r="F15" s="5">
        <f t="shared" si="1"/>
        <v>4</v>
      </c>
      <c r="G15" s="69"/>
    </row>
    <row r="16" spans="1:11" ht="28.8">
      <c r="B16" s="6" t="s">
        <v>132</v>
      </c>
      <c r="C16" s="4">
        <v>5</v>
      </c>
      <c r="D16" s="4">
        <v>5</v>
      </c>
      <c r="E16" s="5">
        <f t="shared" si="0"/>
        <v>25</v>
      </c>
      <c r="F16" s="5">
        <f t="shared" si="1"/>
        <v>4</v>
      </c>
      <c r="G16" s="69"/>
    </row>
    <row r="17" spans="2:7" ht="27.6" customHeight="1">
      <c r="B17" s="3" t="s">
        <v>56</v>
      </c>
      <c r="C17" s="4">
        <v>5</v>
      </c>
      <c r="D17" s="4">
        <v>5</v>
      </c>
      <c r="E17" s="5">
        <f t="shared" si="0"/>
        <v>25</v>
      </c>
      <c r="F17" s="5">
        <f t="shared" si="1"/>
        <v>4</v>
      </c>
      <c r="G17" s="69"/>
    </row>
  </sheetData>
  <sortState xmlns:xlrd2="http://schemas.microsoft.com/office/spreadsheetml/2017/richdata2" ref="B8:G17">
    <sortCondition ref="E7:E17"/>
  </sortState>
  <mergeCells count="6">
    <mergeCell ref="G8:G17"/>
    <mergeCell ref="I4:K4"/>
    <mergeCell ref="H1:K3"/>
    <mergeCell ref="A1:G1"/>
    <mergeCell ref="A2:G3"/>
    <mergeCell ref="F4:G4"/>
  </mergeCells>
  <dataValidations count="1">
    <dataValidation type="list" allowBlank="1" showInputMessage="1" showErrorMessage="1" sqref="C8:D17" xr:uid="{A9CE1AAF-5934-496A-83A1-C13323F02151}">
      <formula1>"1,2,3,4,5"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D9DDF-8EE0-4AF8-8A2A-FD805C48F862}">
  <dimension ref="A4:F21"/>
  <sheetViews>
    <sheetView zoomScale="85" zoomScaleNormal="85" workbookViewId="0">
      <selection activeCell="A10" sqref="A10"/>
    </sheetView>
  </sheetViews>
  <sheetFormatPr baseColWidth="10" defaultColWidth="11.44140625" defaultRowHeight="14.4"/>
  <cols>
    <col min="1" max="1" width="54.77734375" bestFit="1" customWidth="1"/>
    <col min="2" max="2" width="4" customWidth="1"/>
    <col min="3" max="3" width="2" bestFit="1" customWidth="1"/>
    <col min="4" max="4" width="3" bestFit="1" customWidth="1"/>
    <col min="5" max="5" width="4" bestFit="1" customWidth="1"/>
    <col min="6" max="6" width="12.6640625" bestFit="1" customWidth="1"/>
    <col min="7" max="10" width="18" customWidth="1"/>
    <col min="11" max="11" width="14.5546875" bestFit="1" customWidth="1"/>
    <col min="12" max="12" width="16.6640625" bestFit="1" customWidth="1"/>
    <col min="13" max="19" width="12" customWidth="1"/>
    <col min="20" max="27" width="2.88671875" customWidth="1"/>
  </cols>
  <sheetData>
    <row r="4" spans="1:6">
      <c r="A4" s="7" t="s">
        <v>57</v>
      </c>
      <c r="B4" s="7" t="s">
        <v>58</v>
      </c>
    </row>
    <row r="5" spans="1:6" ht="18" customHeight="1">
      <c r="A5" s="7" t="s">
        <v>59</v>
      </c>
      <c r="B5">
        <v>1</v>
      </c>
      <c r="C5">
        <v>2</v>
      </c>
      <c r="D5">
        <v>3</v>
      </c>
      <c r="E5">
        <v>4</v>
      </c>
      <c r="F5" t="s">
        <v>60</v>
      </c>
    </row>
    <row r="6" spans="1:6" ht="18" customHeight="1">
      <c r="A6" s="8" t="s">
        <v>55</v>
      </c>
      <c r="E6">
        <v>25</v>
      </c>
      <c r="F6">
        <v>25</v>
      </c>
    </row>
    <row r="7" spans="1:6" ht="18" customHeight="1">
      <c r="A7" s="8" t="s">
        <v>54</v>
      </c>
      <c r="E7">
        <v>25</v>
      </c>
      <c r="F7">
        <v>25</v>
      </c>
    </row>
    <row r="8" spans="1:6" ht="18" customHeight="1">
      <c r="A8" s="8" t="s">
        <v>50</v>
      </c>
      <c r="D8">
        <v>12</v>
      </c>
      <c r="F8">
        <v>12</v>
      </c>
    </row>
    <row r="9" spans="1:6" ht="18" customHeight="1">
      <c r="A9" s="8" t="s">
        <v>53</v>
      </c>
      <c r="E9">
        <v>20</v>
      </c>
      <c r="F9">
        <v>20</v>
      </c>
    </row>
    <row r="10" spans="1:6" ht="18" customHeight="1">
      <c r="A10" s="8" t="s">
        <v>47</v>
      </c>
      <c r="B10">
        <v>4</v>
      </c>
      <c r="F10">
        <v>4</v>
      </c>
    </row>
    <row r="11" spans="1:6" ht="18" customHeight="1">
      <c r="A11" s="8" t="s">
        <v>49</v>
      </c>
      <c r="D11">
        <v>12</v>
      </c>
      <c r="F11">
        <v>12</v>
      </c>
    </row>
    <row r="12" spans="1:6" ht="18" customHeight="1">
      <c r="A12" s="8" t="s">
        <v>56</v>
      </c>
      <c r="E12">
        <v>25</v>
      </c>
      <c r="F12">
        <v>25</v>
      </c>
    </row>
    <row r="13" spans="1:6" ht="18" customHeight="1">
      <c r="A13" s="8" t="s">
        <v>52</v>
      </c>
      <c r="E13">
        <v>16</v>
      </c>
      <c r="F13">
        <v>16</v>
      </c>
    </row>
    <row r="14" spans="1:6" ht="18" customHeight="1">
      <c r="A14" s="8" t="s">
        <v>48</v>
      </c>
      <c r="C14">
        <v>6</v>
      </c>
      <c r="F14">
        <v>6</v>
      </c>
    </row>
    <row r="15" spans="1:6" ht="18" customHeight="1">
      <c r="A15" s="8" t="s">
        <v>51</v>
      </c>
      <c r="D15">
        <v>12</v>
      </c>
      <c r="F15">
        <v>12</v>
      </c>
    </row>
    <row r="16" spans="1:6" ht="18" customHeight="1">
      <c r="A16" s="8" t="s">
        <v>60</v>
      </c>
      <c r="B16">
        <v>4</v>
      </c>
      <c r="C16">
        <v>6</v>
      </c>
      <c r="D16">
        <v>36</v>
      </c>
      <c r="E16">
        <v>111</v>
      </c>
      <c r="F16">
        <v>157</v>
      </c>
    </row>
    <row r="18" spans="1:1">
      <c r="A18" s="8"/>
    </row>
    <row r="19" spans="1:1">
      <c r="A19" s="8"/>
    </row>
    <row r="20" spans="1:1">
      <c r="A20" s="8"/>
    </row>
    <row r="21" spans="1:1">
      <c r="A21" s="8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BABD9-0FFA-43AB-B5E7-E1A244EF5D1C}">
  <dimension ref="A1:O31"/>
  <sheetViews>
    <sheetView topLeftCell="A17" workbookViewId="0">
      <selection activeCell="L25" sqref="L25:O25"/>
    </sheetView>
  </sheetViews>
  <sheetFormatPr baseColWidth="10" defaultColWidth="11.44140625" defaultRowHeight="14.4"/>
  <cols>
    <col min="1" max="1" width="3.88671875" style="33" customWidth="1"/>
    <col min="2" max="2" width="7.6640625" style="33" customWidth="1"/>
    <col min="3" max="4" width="6" style="33" customWidth="1"/>
    <col min="5" max="5" width="8.109375" style="33" customWidth="1"/>
    <col min="6" max="8" width="6" style="33" customWidth="1"/>
    <col min="9" max="9" width="6.6640625" style="33" customWidth="1"/>
    <col min="10" max="10" width="6.109375" style="33" customWidth="1"/>
    <col min="11" max="11" width="4" style="33" customWidth="1"/>
    <col min="12" max="12" width="6.33203125" style="33" customWidth="1"/>
    <col min="13" max="13" width="6.5546875" style="33" customWidth="1"/>
    <col min="14" max="14" width="7.88671875" style="33" customWidth="1"/>
    <col min="15" max="15" width="7.109375" style="33" customWidth="1"/>
    <col min="16" max="20" width="5.33203125" style="33" customWidth="1"/>
    <col min="21" max="21" width="14.109375" style="33" bestFit="1" customWidth="1"/>
    <col min="22" max="16384" width="11.44140625" style="33"/>
  </cols>
  <sheetData>
    <row r="1" spans="1:15" ht="18" customHeight="1">
      <c r="A1" s="116" t="s">
        <v>61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5" ht="9" customHeight="1">
      <c r="A2" s="50"/>
      <c r="B2" s="51"/>
      <c r="C2" s="51"/>
      <c r="D2" s="52"/>
      <c r="E2" s="50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ht="37.5" customHeight="1">
      <c r="A3" s="117" t="s">
        <v>62</v>
      </c>
      <c r="B3" s="118"/>
      <c r="C3" s="118"/>
      <c r="D3" s="119"/>
      <c r="E3" s="92" t="s">
        <v>63</v>
      </c>
      <c r="F3" s="93"/>
      <c r="G3" s="93"/>
      <c r="H3" s="93"/>
      <c r="I3" s="93"/>
      <c r="J3" s="93"/>
      <c r="K3" s="93"/>
      <c r="L3" s="93"/>
      <c r="M3" s="93"/>
      <c r="N3" s="93"/>
      <c r="O3" s="94"/>
    </row>
    <row r="4" spans="1:15" ht="9" customHeight="1">
      <c r="A4" s="53"/>
      <c r="B4" s="54"/>
      <c r="C4" s="54"/>
      <c r="D4" s="55"/>
      <c r="E4" s="34"/>
      <c r="F4" s="35"/>
      <c r="G4" s="35"/>
      <c r="H4" s="35"/>
      <c r="I4" s="35"/>
      <c r="J4" s="35"/>
      <c r="K4" s="35"/>
      <c r="L4" s="35"/>
      <c r="M4" s="35"/>
      <c r="N4" s="35"/>
      <c r="O4" s="36"/>
    </row>
    <row r="5" spans="1:15" ht="66.75" customHeight="1">
      <c r="A5" s="120" t="s">
        <v>64</v>
      </c>
      <c r="B5" s="121"/>
      <c r="C5" s="121"/>
      <c r="D5" s="122"/>
      <c r="E5" s="123" t="s">
        <v>65</v>
      </c>
      <c r="F5" s="124"/>
      <c r="G5" s="124"/>
      <c r="H5" s="124"/>
      <c r="I5" s="124"/>
      <c r="J5" s="124"/>
      <c r="K5" s="124"/>
      <c r="L5" s="124"/>
      <c r="M5" s="124"/>
      <c r="N5" s="124"/>
      <c r="O5" s="125"/>
    </row>
    <row r="6" spans="1:15" ht="9" customHeight="1">
      <c r="A6" s="47"/>
      <c r="B6" s="48"/>
      <c r="C6" s="48"/>
      <c r="D6" s="49"/>
      <c r="E6" s="37"/>
      <c r="F6" s="38"/>
      <c r="G6" s="38"/>
      <c r="H6" s="38"/>
      <c r="I6" s="38"/>
      <c r="J6" s="38"/>
      <c r="K6" s="38"/>
      <c r="L6" s="38"/>
      <c r="M6" s="38"/>
      <c r="N6" s="38"/>
      <c r="O6" s="39"/>
    </row>
    <row r="7" spans="1:15">
      <c r="A7" s="116" t="s">
        <v>66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15" ht="15.75" customHeight="1">
      <c r="A8" s="56">
        <v>1</v>
      </c>
      <c r="B8" s="95" t="s">
        <v>67</v>
      </c>
      <c r="C8" s="96"/>
      <c r="D8" s="97"/>
      <c r="E8" s="92" t="s">
        <v>68</v>
      </c>
      <c r="F8" s="93"/>
      <c r="G8" s="93"/>
      <c r="H8" s="93"/>
      <c r="I8" s="93"/>
      <c r="J8" s="93"/>
      <c r="K8" s="93"/>
      <c r="L8" s="93"/>
      <c r="M8" s="93"/>
      <c r="N8" s="93"/>
      <c r="O8" s="94"/>
    </row>
    <row r="9" spans="1:15" ht="28.5" customHeight="1">
      <c r="A9" s="57">
        <v>2</v>
      </c>
      <c r="B9" s="95" t="s">
        <v>11</v>
      </c>
      <c r="C9" s="96"/>
      <c r="D9" s="97"/>
      <c r="E9" s="92" t="s">
        <v>69</v>
      </c>
      <c r="F9" s="93"/>
      <c r="G9" s="93"/>
      <c r="H9" s="93"/>
      <c r="I9" s="93"/>
      <c r="J9" s="93"/>
      <c r="K9" s="93"/>
      <c r="L9" s="93"/>
      <c r="M9" s="93"/>
      <c r="N9" s="93"/>
      <c r="O9" s="94"/>
    </row>
    <row r="10" spans="1:15" ht="28.5" customHeight="1">
      <c r="A10" s="57">
        <v>3</v>
      </c>
      <c r="B10" s="95" t="s">
        <v>70</v>
      </c>
      <c r="C10" s="96"/>
      <c r="D10" s="97"/>
      <c r="E10" s="92" t="s">
        <v>71</v>
      </c>
      <c r="F10" s="93"/>
      <c r="G10" s="93"/>
      <c r="H10" s="93"/>
      <c r="I10" s="93"/>
      <c r="J10" s="93"/>
      <c r="K10" s="93"/>
      <c r="L10" s="93"/>
      <c r="M10" s="93"/>
      <c r="N10" s="93"/>
      <c r="O10" s="94"/>
    </row>
    <row r="11" spans="1:15" ht="28.5" customHeight="1">
      <c r="A11" s="57">
        <v>4</v>
      </c>
      <c r="B11" s="95" t="s">
        <v>15</v>
      </c>
      <c r="C11" s="96"/>
      <c r="D11" s="97"/>
      <c r="E11" s="92" t="s">
        <v>72</v>
      </c>
      <c r="F11" s="93"/>
      <c r="G11" s="93"/>
      <c r="H11" s="93"/>
      <c r="I11" s="93"/>
      <c r="J11" s="93"/>
      <c r="K11" s="93"/>
      <c r="L11" s="93"/>
      <c r="M11" s="93"/>
      <c r="N11" s="93"/>
      <c r="O11" s="94"/>
    </row>
    <row r="12" spans="1:15" ht="28.5" customHeight="1">
      <c r="A12" s="57">
        <v>5</v>
      </c>
      <c r="B12" s="95" t="s">
        <v>16</v>
      </c>
      <c r="C12" s="96"/>
      <c r="D12" s="97"/>
      <c r="E12" s="92" t="s">
        <v>73</v>
      </c>
      <c r="F12" s="93"/>
      <c r="G12" s="93"/>
      <c r="H12" s="93"/>
      <c r="I12" s="93"/>
      <c r="J12" s="93"/>
      <c r="K12" s="93"/>
      <c r="L12" s="93"/>
      <c r="M12" s="93"/>
      <c r="N12" s="93"/>
      <c r="O12" s="94"/>
    </row>
    <row r="13" spans="1:15" ht="38.25" customHeight="1">
      <c r="A13" s="57">
        <v>6</v>
      </c>
      <c r="B13" s="95" t="s">
        <v>74</v>
      </c>
      <c r="C13" s="96"/>
      <c r="D13" s="97"/>
      <c r="E13" s="92" t="s">
        <v>75</v>
      </c>
      <c r="F13" s="93"/>
      <c r="G13" s="93"/>
      <c r="H13" s="93"/>
      <c r="I13" s="93"/>
      <c r="J13" s="93"/>
      <c r="K13" s="93"/>
      <c r="L13" s="93"/>
      <c r="M13" s="93"/>
      <c r="N13" s="93"/>
      <c r="O13" s="94"/>
    </row>
    <row r="14" spans="1:15" ht="24" customHeight="1">
      <c r="A14" s="57">
        <v>7</v>
      </c>
      <c r="B14" s="95" t="s">
        <v>18</v>
      </c>
      <c r="C14" s="96"/>
      <c r="D14" s="97"/>
      <c r="E14" s="92" t="s">
        <v>76</v>
      </c>
      <c r="F14" s="93"/>
      <c r="G14" s="93"/>
      <c r="H14" s="93"/>
      <c r="I14" s="93"/>
      <c r="J14" s="93"/>
      <c r="K14" s="93"/>
      <c r="L14" s="93"/>
      <c r="M14" s="93"/>
      <c r="N14" s="93"/>
      <c r="O14" s="94"/>
    </row>
    <row r="15" spans="1:15" s="40" customFormat="1" ht="27.75" customHeight="1">
      <c r="A15" s="57">
        <v>8</v>
      </c>
      <c r="B15" s="95" t="s">
        <v>77</v>
      </c>
      <c r="C15" s="96"/>
      <c r="D15" s="97"/>
      <c r="E15" s="92" t="s">
        <v>78</v>
      </c>
      <c r="F15" s="93"/>
      <c r="G15" s="93"/>
      <c r="H15" s="93"/>
      <c r="I15" s="93"/>
      <c r="J15" s="93"/>
      <c r="K15" s="93"/>
      <c r="L15" s="93"/>
      <c r="M15" s="93"/>
      <c r="N15" s="93"/>
      <c r="O15" s="94"/>
    </row>
    <row r="16" spans="1:15" s="40" customFormat="1" ht="33" customHeight="1">
      <c r="A16" s="57">
        <v>9</v>
      </c>
      <c r="B16" s="95" t="s">
        <v>79</v>
      </c>
      <c r="C16" s="96"/>
      <c r="D16" s="97"/>
      <c r="E16" s="92" t="s">
        <v>80</v>
      </c>
      <c r="F16" s="93"/>
      <c r="G16" s="93"/>
      <c r="H16" s="93"/>
      <c r="I16" s="93"/>
      <c r="J16" s="93"/>
      <c r="K16" s="93"/>
      <c r="L16" s="93"/>
      <c r="M16" s="93"/>
      <c r="N16" s="93"/>
      <c r="O16" s="94"/>
    </row>
    <row r="17" spans="1:15" ht="31.5" customHeight="1">
      <c r="A17" s="57">
        <v>10</v>
      </c>
      <c r="B17" s="95" t="s">
        <v>21</v>
      </c>
      <c r="C17" s="96"/>
      <c r="D17" s="97"/>
      <c r="E17" s="92" t="s">
        <v>81</v>
      </c>
      <c r="F17" s="93"/>
      <c r="G17" s="93"/>
      <c r="H17" s="93"/>
      <c r="I17" s="93"/>
      <c r="J17" s="93"/>
      <c r="K17" s="93"/>
      <c r="L17" s="93"/>
      <c r="M17" s="93"/>
      <c r="N17" s="93"/>
      <c r="O17" s="94"/>
    </row>
    <row r="18" spans="1:15" ht="27.75" customHeight="1">
      <c r="A18" s="57">
        <v>11</v>
      </c>
      <c r="B18" s="95" t="s">
        <v>23</v>
      </c>
      <c r="C18" s="96"/>
      <c r="D18" s="97"/>
      <c r="E18" s="92" t="s">
        <v>82</v>
      </c>
      <c r="F18" s="93"/>
      <c r="G18" s="93"/>
      <c r="H18" s="93"/>
      <c r="I18" s="93"/>
      <c r="J18" s="93"/>
      <c r="K18" s="93"/>
      <c r="L18" s="93"/>
      <c r="M18" s="93"/>
      <c r="N18" s="93"/>
      <c r="O18" s="94"/>
    </row>
    <row r="19" spans="1:15" ht="27.75" customHeight="1">
      <c r="A19" s="57">
        <v>12</v>
      </c>
      <c r="B19" s="95" t="s">
        <v>24</v>
      </c>
      <c r="C19" s="96"/>
      <c r="D19" s="97"/>
      <c r="E19" s="92" t="s">
        <v>83</v>
      </c>
      <c r="F19" s="93"/>
      <c r="G19" s="93"/>
      <c r="H19" s="93"/>
      <c r="I19" s="93"/>
      <c r="J19" s="93"/>
      <c r="K19" s="93"/>
      <c r="L19" s="93"/>
      <c r="M19" s="93"/>
      <c r="N19" s="93"/>
      <c r="O19" s="94"/>
    </row>
    <row r="20" spans="1:15" ht="42.75" customHeight="1">
      <c r="A20" s="57">
        <v>13</v>
      </c>
      <c r="B20" s="95" t="s">
        <v>84</v>
      </c>
      <c r="C20" s="96"/>
      <c r="D20" s="97"/>
      <c r="E20" s="92" t="s">
        <v>85</v>
      </c>
      <c r="F20" s="93"/>
      <c r="G20" s="93"/>
      <c r="H20" s="93"/>
      <c r="I20" s="93"/>
      <c r="J20" s="93"/>
      <c r="K20" s="93"/>
      <c r="L20" s="93"/>
      <c r="M20" s="93"/>
      <c r="N20" s="93"/>
      <c r="O20" s="94"/>
    </row>
    <row r="21" spans="1:15" ht="7.5" customHeight="1">
      <c r="A21" s="41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>
      <c r="A22" s="91" t="s">
        <v>86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1:15" ht="26.25" customHeight="1">
      <c r="A23" s="92" t="s">
        <v>87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4"/>
    </row>
    <row r="24" spans="1:15">
      <c r="A24" s="98" t="s">
        <v>88</v>
      </c>
      <c r="B24" s="98"/>
      <c r="C24" s="98" t="s">
        <v>89</v>
      </c>
      <c r="D24" s="98"/>
      <c r="E24" s="98"/>
      <c r="F24" s="98"/>
      <c r="G24" s="98"/>
      <c r="H24" s="98"/>
      <c r="I24" s="98"/>
      <c r="J24" s="98"/>
      <c r="K24" s="98"/>
      <c r="L24" s="98" t="s">
        <v>90</v>
      </c>
      <c r="M24" s="98"/>
      <c r="N24" s="98"/>
      <c r="O24" s="98"/>
    </row>
    <row r="25" spans="1:15" ht="27" customHeight="1">
      <c r="A25" s="99">
        <v>1</v>
      </c>
      <c r="B25" s="100"/>
      <c r="C25" s="101" t="s">
        <v>91</v>
      </c>
      <c r="D25" s="101"/>
      <c r="E25" s="101"/>
      <c r="F25" s="101"/>
      <c r="G25" s="101"/>
      <c r="H25" s="101"/>
      <c r="I25" s="101"/>
      <c r="J25" s="101"/>
      <c r="K25" s="101"/>
      <c r="L25" s="102" t="s">
        <v>92</v>
      </c>
      <c r="M25" s="102"/>
      <c r="N25" s="102"/>
      <c r="O25" s="102"/>
    </row>
    <row r="26" spans="1:15" s="44" customFormat="1" ht="13.2">
      <c r="A26" s="107" t="s">
        <v>93</v>
      </c>
      <c r="B26" s="108"/>
      <c r="C26" s="108"/>
      <c r="D26" s="108"/>
      <c r="E26" s="108"/>
      <c r="F26" s="107" t="s">
        <v>94</v>
      </c>
      <c r="G26" s="108"/>
      <c r="H26" s="108"/>
      <c r="I26" s="108"/>
      <c r="J26" s="109"/>
      <c r="K26" s="108" t="s">
        <v>95</v>
      </c>
      <c r="L26" s="108"/>
      <c r="M26" s="108"/>
      <c r="N26" s="108"/>
      <c r="O26" s="109"/>
    </row>
    <row r="27" spans="1:15" s="45" customFormat="1" ht="12" customHeight="1">
      <c r="A27" s="110"/>
      <c r="B27" s="111"/>
      <c r="C27" s="111"/>
      <c r="D27" s="111"/>
      <c r="E27" s="111"/>
      <c r="F27" s="110"/>
      <c r="G27" s="111"/>
      <c r="H27" s="111"/>
      <c r="I27" s="111"/>
      <c r="J27" s="112"/>
      <c r="K27" s="111"/>
      <c r="L27" s="111"/>
      <c r="M27" s="111"/>
      <c r="N27" s="111"/>
      <c r="O27" s="112"/>
    </row>
    <row r="28" spans="1:15" ht="24" customHeight="1">
      <c r="A28" s="113" t="s">
        <v>96</v>
      </c>
      <c r="B28" s="114"/>
      <c r="C28" s="114"/>
      <c r="D28" s="114"/>
      <c r="E28" s="114"/>
      <c r="F28" s="113" t="s">
        <v>97</v>
      </c>
      <c r="G28" s="114"/>
      <c r="H28" s="114"/>
      <c r="I28" s="114"/>
      <c r="J28" s="115"/>
      <c r="K28" s="114" t="s">
        <v>98</v>
      </c>
      <c r="L28" s="114"/>
      <c r="M28" s="114"/>
      <c r="N28" s="114"/>
      <c r="O28" s="115"/>
    </row>
    <row r="29" spans="1:15" ht="12" customHeight="1">
      <c r="A29" s="103" t="s">
        <v>99</v>
      </c>
      <c r="B29" s="104"/>
      <c r="C29" s="104"/>
      <c r="D29" s="104"/>
      <c r="E29" s="104"/>
      <c r="F29" s="105" t="s">
        <v>100</v>
      </c>
      <c r="G29" s="104"/>
      <c r="H29" s="104"/>
      <c r="I29" s="104"/>
      <c r="J29" s="106"/>
      <c r="K29" s="104" t="s">
        <v>101</v>
      </c>
      <c r="L29" s="104"/>
      <c r="M29" s="104"/>
      <c r="N29" s="104"/>
      <c r="O29" s="106"/>
    </row>
    <row r="30" spans="1:1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1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</sheetData>
  <mergeCells count="52">
    <mergeCell ref="A7:O7"/>
    <mergeCell ref="A1:O1"/>
    <mergeCell ref="A3:D3"/>
    <mergeCell ref="E3:O3"/>
    <mergeCell ref="A5:D5"/>
    <mergeCell ref="E5:O5"/>
    <mergeCell ref="B8:D8"/>
    <mergeCell ref="E8:O8"/>
    <mergeCell ref="B9:D9"/>
    <mergeCell ref="E9:O9"/>
    <mergeCell ref="B13:D13"/>
    <mergeCell ref="E13:O13"/>
    <mergeCell ref="B10:D10"/>
    <mergeCell ref="E10:O10"/>
    <mergeCell ref="B11:D11"/>
    <mergeCell ref="B12:D12"/>
    <mergeCell ref="E11:O11"/>
    <mergeCell ref="E12:O12"/>
    <mergeCell ref="B14:D14"/>
    <mergeCell ref="E14:O14"/>
    <mergeCell ref="B15:D15"/>
    <mergeCell ref="E15:O15"/>
    <mergeCell ref="B16:D16"/>
    <mergeCell ref="E16:O16"/>
    <mergeCell ref="A29:E29"/>
    <mergeCell ref="F29:J29"/>
    <mergeCell ref="K29:O29"/>
    <mergeCell ref="A26:E26"/>
    <mergeCell ref="F26:J26"/>
    <mergeCell ref="K26:O26"/>
    <mergeCell ref="A27:E27"/>
    <mergeCell ref="F27:J27"/>
    <mergeCell ref="K27:O27"/>
    <mergeCell ref="A28:E28"/>
    <mergeCell ref="F28:J28"/>
    <mergeCell ref="K28:O28"/>
    <mergeCell ref="A24:B24"/>
    <mergeCell ref="C24:K24"/>
    <mergeCell ref="L24:O24"/>
    <mergeCell ref="A25:B25"/>
    <mergeCell ref="C25:K25"/>
    <mergeCell ref="L25:O25"/>
    <mergeCell ref="A22:O22"/>
    <mergeCell ref="A23:O23"/>
    <mergeCell ref="B20:D20"/>
    <mergeCell ref="E20:O20"/>
    <mergeCell ref="B17:D17"/>
    <mergeCell ref="E17:O17"/>
    <mergeCell ref="B18:D18"/>
    <mergeCell ref="E18:O18"/>
    <mergeCell ref="B19:D19"/>
    <mergeCell ref="E19:O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Necesidades</vt:lpstr>
      <vt:lpstr>Evaluación</vt:lpstr>
      <vt:lpstr>RESULTADOS</vt:lpstr>
      <vt:lpstr>INSTRUCTIVO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Alejandro SACC. Cuellar Cardona</dc:creator>
  <cp:keywords/>
  <dc:description/>
  <cp:lastModifiedBy>Analista del SIG</cp:lastModifiedBy>
  <cp:revision/>
  <dcterms:created xsi:type="dcterms:W3CDTF">2022-03-30T15:14:56Z</dcterms:created>
  <dcterms:modified xsi:type="dcterms:W3CDTF">2024-03-18T15:34:31Z</dcterms:modified>
  <cp:category/>
  <cp:contentStatus/>
</cp:coreProperties>
</file>