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oonfie-my.sharepoint.com/personal/coordinador_pys_coonfie_com/Documents/CALIDAD/EN ESTUDIO/COMERCIAL/Nuevos estudios - Linda Manuela/"/>
    </mc:Choice>
  </mc:AlternateContent>
  <xr:revisionPtr revIDLastSave="430" documentId="13_ncr:1_{836C4263-84E8-4769-B2E8-03519645680A}" xr6:coauthVersionLast="47" xr6:coauthVersionMax="47" xr10:uidLastSave="{486DF47F-6B2C-41ED-8945-D3081F7DE2EC}"/>
  <bookViews>
    <workbookView xWindow="-108" yWindow="-108" windowWidth="23256" windowHeight="12456" activeTab="8" xr2:uid="{36B43DF6-05A8-46CF-AB63-5C9B465939FE}"/>
  </bookViews>
  <sheets>
    <sheet name="ENE" sheetId="1" r:id="rId1"/>
    <sheet name="FEB" sheetId="26" r:id="rId2"/>
    <sheet name="MAR" sheetId="27" r:id="rId3"/>
    <sheet name="ABR" sheetId="28" r:id="rId4"/>
    <sheet name="MAY" sheetId="29" r:id="rId5"/>
    <sheet name="JUN" sheetId="30" r:id="rId6"/>
    <sheet name="JUL" sheetId="31" r:id="rId7"/>
    <sheet name="AGO" sheetId="32" r:id="rId8"/>
    <sheet name="SEP" sheetId="33" r:id="rId9"/>
    <sheet name="OCT" sheetId="34" r:id="rId10"/>
    <sheet name="NOV" sheetId="35" r:id="rId11"/>
    <sheet name="DIC" sheetId="36" r:id="rId12"/>
    <sheet name="INSTRUCTIVO" sheetId="2" r:id="rId13"/>
    <sheet name="SEGUIMIENTO" sheetId="17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9" i="35" l="1" a="1"/>
  <c r="O49" i="35" s="1"/>
  <c r="AC7" i="17" l="1"/>
  <c r="AB7" i="17"/>
  <c r="AB8" i="17" s="1"/>
  <c r="AA7" i="17"/>
  <c r="Z7" i="17"/>
  <c r="Y7" i="17"/>
  <c r="X7" i="17"/>
  <c r="W7" i="17"/>
  <c r="V7" i="17"/>
  <c r="U7" i="17"/>
  <c r="T7" i="17"/>
  <c r="S7" i="17"/>
  <c r="R7" i="17"/>
  <c r="R8" i="17" s="1"/>
  <c r="Q7" i="17"/>
  <c r="P7" i="17"/>
  <c r="P8" i="17" s="1"/>
  <c r="O7" i="17"/>
  <c r="N7" i="17"/>
  <c r="M7" i="17"/>
  <c r="L7" i="17"/>
  <c r="L8" i="17" s="1"/>
  <c r="C18" i="17"/>
  <c r="C20" i="17"/>
  <c r="C22" i="17"/>
  <c r="E22" i="17" s="1"/>
  <c r="D18" i="17"/>
  <c r="D20" i="17"/>
  <c r="D22" i="17"/>
  <c r="K7" i="17"/>
  <c r="J7" i="17"/>
  <c r="J8" i="17" s="1"/>
  <c r="H49" i="36"/>
  <c r="T49" i="36"/>
  <c r="I49" i="36"/>
  <c r="V49" i="36"/>
  <c r="T50" i="36"/>
  <c r="J49" i="36" a="1"/>
  <c r="J49" i="36"/>
  <c r="K49" i="36" a="1"/>
  <c r="K49" i="36"/>
  <c r="L49" i="36" a="1"/>
  <c r="L49" i="36"/>
  <c r="M49" i="36" a="1"/>
  <c r="M49" i="36"/>
  <c r="N49" i="36" a="1"/>
  <c r="N49" i="36"/>
  <c r="O49" i="36" a="1"/>
  <c r="O49" i="36"/>
  <c r="P49" i="36" a="1"/>
  <c r="P49" i="36"/>
  <c r="Q49" i="36" a="1"/>
  <c r="Q49" i="36"/>
  <c r="R49" i="36" a="1"/>
  <c r="R49" i="36"/>
  <c r="S49" i="36" a="1"/>
  <c r="S49" i="36"/>
  <c r="J50" i="36"/>
  <c r="H50" i="36"/>
  <c r="H49" i="35"/>
  <c r="T49" i="35"/>
  <c r="I49" i="35"/>
  <c r="V49" i="35"/>
  <c r="T50" i="35"/>
  <c r="J49" i="35" a="1"/>
  <c r="J49" i="35"/>
  <c r="K49" i="35" a="1"/>
  <c r="K49" i="35"/>
  <c r="L49" i="35" a="1"/>
  <c r="L49" i="35"/>
  <c r="M49" i="35" a="1"/>
  <c r="M49" i="35"/>
  <c r="N49" i="35" a="1"/>
  <c r="N49" i="35"/>
  <c r="P49" i="35" a="1"/>
  <c r="P49" i="35"/>
  <c r="Q49" i="35" a="1"/>
  <c r="Q49" i="35"/>
  <c r="R49" i="35" a="1"/>
  <c r="R49" i="35"/>
  <c r="S49" i="35" a="1"/>
  <c r="S49" i="35"/>
  <c r="J50" i="35"/>
  <c r="H50" i="35"/>
  <c r="H49" i="34"/>
  <c r="T49" i="34"/>
  <c r="I49" i="34"/>
  <c r="V49" i="34"/>
  <c r="T50" i="34"/>
  <c r="J49" i="34" a="1"/>
  <c r="J49" i="34"/>
  <c r="K49" i="34" a="1"/>
  <c r="K49" i="34"/>
  <c r="L49" i="34" a="1"/>
  <c r="L49" i="34"/>
  <c r="M49" i="34" a="1"/>
  <c r="M49" i="34"/>
  <c r="N49" i="34" a="1"/>
  <c r="N49" i="34"/>
  <c r="O49" i="34" a="1"/>
  <c r="O49" i="34"/>
  <c r="P49" i="34" a="1"/>
  <c r="P49" i="34"/>
  <c r="Q49" i="34" a="1"/>
  <c r="Q49" i="34"/>
  <c r="R49" i="34" a="1"/>
  <c r="R49" i="34"/>
  <c r="S49" i="34" a="1"/>
  <c r="S49" i="34"/>
  <c r="J50" i="34"/>
  <c r="H50" i="34"/>
  <c r="H49" i="33"/>
  <c r="T49" i="33"/>
  <c r="I49" i="33"/>
  <c r="V49" i="33"/>
  <c r="T50" i="33"/>
  <c r="J49" i="33" a="1"/>
  <c r="J49" i="33"/>
  <c r="K49" i="33" a="1"/>
  <c r="K49" i="33"/>
  <c r="L49" i="33" a="1"/>
  <c r="L49" i="33"/>
  <c r="M49" i="33" a="1"/>
  <c r="M49" i="33"/>
  <c r="N49" i="33" a="1"/>
  <c r="N49" i="33"/>
  <c r="O49" i="33" a="1"/>
  <c r="O49" i="33"/>
  <c r="P49" i="33" a="1"/>
  <c r="P49" i="33"/>
  <c r="Q49" i="33" a="1"/>
  <c r="Q49" i="33"/>
  <c r="R49" i="33" a="1"/>
  <c r="R49" i="33"/>
  <c r="S49" i="33" a="1"/>
  <c r="S49" i="33"/>
  <c r="J50" i="33"/>
  <c r="H50" i="33"/>
  <c r="H49" i="32"/>
  <c r="T49" i="32"/>
  <c r="I49" i="32"/>
  <c r="V49" i="32"/>
  <c r="T50" i="32"/>
  <c r="J49" i="32" a="1"/>
  <c r="J49" i="32"/>
  <c r="K49" i="32" a="1"/>
  <c r="K49" i="32"/>
  <c r="L49" i="32" a="1"/>
  <c r="L49" i="32"/>
  <c r="M49" i="32" a="1"/>
  <c r="M49" i="32"/>
  <c r="N49" i="32" a="1"/>
  <c r="N49" i="32"/>
  <c r="O49" i="32" a="1"/>
  <c r="O49" i="32"/>
  <c r="P49" i="32" a="1"/>
  <c r="P49" i="32"/>
  <c r="Q49" i="32" a="1"/>
  <c r="Q49" i="32"/>
  <c r="R49" i="32" a="1"/>
  <c r="R49" i="32"/>
  <c r="S49" i="32" a="1"/>
  <c r="S49" i="32"/>
  <c r="J50" i="32"/>
  <c r="H50" i="32"/>
  <c r="H49" i="31"/>
  <c r="T49" i="31"/>
  <c r="I49" i="31"/>
  <c r="V49" i="31"/>
  <c r="T50" i="31"/>
  <c r="J49" i="31" a="1"/>
  <c r="J49" i="31"/>
  <c r="K49" i="31" a="1"/>
  <c r="K49" i="31"/>
  <c r="L49" i="31" a="1"/>
  <c r="L49" i="31"/>
  <c r="M49" i="31" a="1"/>
  <c r="M49" i="31"/>
  <c r="N49" i="31" a="1"/>
  <c r="N49" i="31"/>
  <c r="O49" i="31" a="1"/>
  <c r="O49" i="31"/>
  <c r="P49" i="31" a="1"/>
  <c r="P49" i="31"/>
  <c r="Q49" i="31" a="1"/>
  <c r="Q49" i="31"/>
  <c r="R49" i="31" a="1"/>
  <c r="R49" i="31"/>
  <c r="S49" i="31" a="1"/>
  <c r="S49" i="31"/>
  <c r="J50" i="31"/>
  <c r="H50" i="31"/>
  <c r="H49" i="30"/>
  <c r="T49" i="30"/>
  <c r="I49" i="30"/>
  <c r="V49" i="30"/>
  <c r="T50" i="30"/>
  <c r="J49" i="30" a="1"/>
  <c r="J49" i="30"/>
  <c r="K49" i="30" a="1"/>
  <c r="K49" i="30"/>
  <c r="L49" i="30" a="1"/>
  <c r="L49" i="30"/>
  <c r="M49" i="30" a="1"/>
  <c r="M49" i="30"/>
  <c r="N49" i="30" a="1"/>
  <c r="N49" i="30"/>
  <c r="O49" i="30" a="1"/>
  <c r="O49" i="30"/>
  <c r="P49" i="30" a="1"/>
  <c r="P49" i="30"/>
  <c r="Q49" i="30" a="1"/>
  <c r="Q49" i="30"/>
  <c r="R49" i="30" a="1"/>
  <c r="R49" i="30"/>
  <c r="S49" i="30" a="1"/>
  <c r="S49" i="30"/>
  <c r="J50" i="30"/>
  <c r="H50" i="30"/>
  <c r="H49" i="29"/>
  <c r="T49" i="29"/>
  <c r="I49" i="29"/>
  <c r="V49" i="29"/>
  <c r="T50" i="29"/>
  <c r="J49" i="29" a="1"/>
  <c r="J49" i="29"/>
  <c r="K49" i="29" a="1"/>
  <c r="K49" i="29"/>
  <c r="L49" i="29" a="1"/>
  <c r="L49" i="29"/>
  <c r="M49" i="29" a="1"/>
  <c r="M49" i="29"/>
  <c r="N49" i="29" a="1"/>
  <c r="N49" i="29"/>
  <c r="O49" i="29" a="1"/>
  <c r="O49" i="29"/>
  <c r="P49" i="29" a="1"/>
  <c r="P49" i="29"/>
  <c r="Q49" i="29" a="1"/>
  <c r="Q49" i="29"/>
  <c r="R49" i="29" a="1"/>
  <c r="R49" i="29"/>
  <c r="S49" i="29" a="1"/>
  <c r="S49" i="29"/>
  <c r="J50" i="29"/>
  <c r="H50" i="29"/>
  <c r="H49" i="28"/>
  <c r="T49" i="28"/>
  <c r="I49" i="28"/>
  <c r="V49" i="28"/>
  <c r="T50" i="28"/>
  <c r="J49" i="28" a="1"/>
  <c r="J49" i="28"/>
  <c r="K49" i="28" a="1"/>
  <c r="K49" i="28"/>
  <c r="L49" i="28" a="1"/>
  <c r="L49" i="28"/>
  <c r="M49" i="28" a="1"/>
  <c r="M49" i="28"/>
  <c r="N49" i="28" a="1"/>
  <c r="N49" i="28"/>
  <c r="O49" i="28" a="1"/>
  <c r="O49" i="28"/>
  <c r="P49" i="28" a="1"/>
  <c r="P49" i="28"/>
  <c r="Q49" i="28" a="1"/>
  <c r="Q49" i="28"/>
  <c r="R49" i="28" a="1"/>
  <c r="R49" i="28"/>
  <c r="S49" i="28" a="1"/>
  <c r="S49" i="28"/>
  <c r="J50" i="28"/>
  <c r="H50" i="28"/>
  <c r="H49" i="1"/>
  <c r="F7" i="17" s="1"/>
  <c r="I49" i="1"/>
  <c r="H49" i="27"/>
  <c r="T49" i="27"/>
  <c r="I49" i="27"/>
  <c r="V49" i="27"/>
  <c r="T50" i="27"/>
  <c r="J49" i="27" a="1"/>
  <c r="J49" i="27"/>
  <c r="K49" i="27" a="1"/>
  <c r="K49" i="27"/>
  <c r="L49" i="27" a="1"/>
  <c r="L49" i="27"/>
  <c r="M49" i="27" a="1"/>
  <c r="M49" i="27"/>
  <c r="N49" i="27" a="1"/>
  <c r="N49" i="27"/>
  <c r="O49" i="27" a="1"/>
  <c r="O49" i="27"/>
  <c r="P49" i="27" a="1"/>
  <c r="P49" i="27"/>
  <c r="Q49" i="27" a="1"/>
  <c r="Q49" i="27"/>
  <c r="R49" i="27" a="1"/>
  <c r="R49" i="27"/>
  <c r="S49" i="27" a="1"/>
  <c r="S49" i="27"/>
  <c r="J50" i="27"/>
  <c r="H50" i="27"/>
  <c r="I7" i="17"/>
  <c r="H7" i="17"/>
  <c r="H8" i="17" s="1"/>
  <c r="H49" i="26"/>
  <c r="T49" i="26"/>
  <c r="I49" i="26"/>
  <c r="V49" i="26"/>
  <c r="T50" i="26"/>
  <c r="J49" i="26" a="1"/>
  <c r="J49" i="26"/>
  <c r="K49" i="26" a="1"/>
  <c r="K49" i="26"/>
  <c r="L49" i="26" a="1"/>
  <c r="L49" i="26"/>
  <c r="M49" i="26" a="1"/>
  <c r="M49" i="26"/>
  <c r="N49" i="26" a="1"/>
  <c r="N49" i="26"/>
  <c r="O49" i="26" a="1"/>
  <c r="O49" i="26"/>
  <c r="P49" i="26" a="1"/>
  <c r="P49" i="26"/>
  <c r="Q49" i="26" a="1"/>
  <c r="Q49" i="26"/>
  <c r="R49" i="26" a="1"/>
  <c r="R49" i="26"/>
  <c r="S49" i="26" a="1"/>
  <c r="S49" i="26"/>
  <c r="J50" i="26"/>
  <c r="H50" i="26"/>
  <c r="J49" i="1" a="1"/>
  <c r="J49" i="1" s="1"/>
  <c r="K49" i="1" a="1"/>
  <c r="K49" i="1" s="1"/>
  <c r="L49" i="1" a="1"/>
  <c r="L49" i="1" s="1"/>
  <c r="M49" i="1" a="1"/>
  <c r="M49" i="1" s="1"/>
  <c r="N49" i="1" a="1"/>
  <c r="N49" i="1" s="1"/>
  <c r="O49" i="1" a="1"/>
  <c r="O49" i="1" s="1"/>
  <c r="P49" i="1" a="1"/>
  <c r="P49" i="1" s="1"/>
  <c r="Q49" i="1" a="1"/>
  <c r="Q49" i="1" s="1"/>
  <c r="R49" i="1" a="1"/>
  <c r="R49" i="1" s="1"/>
  <c r="S49" i="1" a="1"/>
  <c r="S49" i="1"/>
  <c r="J50" i="1" l="1"/>
  <c r="V49" i="1"/>
  <c r="H50" i="1"/>
  <c r="V8" i="17"/>
  <c r="T8" i="17"/>
  <c r="X8" i="17"/>
  <c r="N8" i="17"/>
  <c r="Z8" i="17"/>
  <c r="E20" i="17"/>
  <c r="E18" i="17"/>
  <c r="D16" i="17"/>
  <c r="D24" i="17" s="1"/>
  <c r="G7" i="17"/>
  <c r="F8" i="17" s="1"/>
  <c r="T49" i="1"/>
  <c r="C16" i="17"/>
  <c r="C24" i="17" s="1"/>
  <c r="T50" i="1" l="1"/>
  <c r="E24" i="17"/>
  <c r="E16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<sst xmlns="http://schemas.openxmlformats.org/spreadsheetml/2006/main" count="749" uniqueCount="133">
  <si>
    <t>Código:</t>
  </si>
  <si>
    <t>Versión:</t>
  </si>
  <si>
    <t>Vigencia:</t>
  </si>
  <si>
    <t>OBJETIVO</t>
  </si>
  <si>
    <t>ALCANCE</t>
  </si>
  <si>
    <t>INDICADORES</t>
  </si>
  <si>
    <t>OBJETIVO DEL INDICADOR</t>
  </si>
  <si>
    <t>INDICADOR</t>
  </si>
  <si>
    <t>FORMULA</t>
  </si>
  <si>
    <t>META</t>
  </si>
  <si>
    <t>CRONOGRAMA DE ACTIVIDADES - HACER</t>
  </si>
  <si>
    <t>NO.</t>
  </si>
  <si>
    <t>ACTIVIDADES</t>
  </si>
  <si>
    <t>RESPONSABLE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</si>
  <si>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</si>
  <si>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</si>
  <si>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</si>
  <si>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</si>
  <si>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</si>
  <si>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</si>
  <si>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</si>
  <si>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</si>
  <si>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</si>
  <si>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</si>
  <si>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</si>
  <si>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</si>
  <si>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</t>
  </si>
  <si>
    <t>E</t>
  </si>
  <si>
    <t>ACTIVIDADES PROGRAMADAS</t>
  </si>
  <si>
    <t>ACTIVIDADES EJECUTADAS</t>
  </si>
  <si>
    <t>TOTAL ACTIVIDADES</t>
  </si>
  <si>
    <t>%  DE CUMPLIMIENTO</t>
  </si>
  <si>
    <t>VERIFICAR</t>
  </si>
  <si>
    <t>INDICADOR DE CUMPLIMIENTO</t>
  </si>
  <si>
    <t>ANALISIS Y TENDENCIA</t>
  </si>
  <si>
    <t>ACTIVIDADES EJECUTADAS / ACTIVIDADES PROGRAMADAS</t>
  </si>
  <si>
    <t>ANALISIS TRIMESTRAL</t>
  </si>
  <si>
    <t>TRIMESTRE EVALUADO</t>
  </si>
  <si>
    <t>NUMERO ACTIVIDADES PROGRAMADAS</t>
  </si>
  <si>
    <t>NUMERO ACT. EJECUTADAS</t>
  </si>
  <si>
    <t>% CUMPLIMIENTO</t>
  </si>
  <si>
    <t xml:space="preserve">Primer Trimestre: </t>
  </si>
  <si>
    <t>PRIMER TRIMESTRE</t>
  </si>
  <si>
    <t>TERCER TRIMESTRE</t>
  </si>
  <si>
    <t>CUARTO TRIMESTRE</t>
  </si>
  <si>
    <t>Cuarto Trimestre:</t>
  </si>
  <si>
    <t>RESULTADOS</t>
  </si>
  <si>
    <t>INSTRUCTIVO DE DILIGENCIAMIENTO</t>
  </si>
  <si>
    <t xml:space="preserve">OBJETIVO </t>
  </si>
  <si>
    <t>CONTROL Y ARCHIVO</t>
  </si>
  <si>
    <t>CRITERIOS PARA UN CORRECTO DILIGENCIAMIENTO</t>
  </si>
  <si>
    <t xml:space="preserve">CONTROL DE CAMBIOS </t>
  </si>
  <si>
    <t>La trazabilidad de los cambios generados en el documento podrá ser consultada en el Listado Maestro de Documentos.</t>
  </si>
  <si>
    <t xml:space="preserve">Versión </t>
  </si>
  <si>
    <t xml:space="preserve">Descripción Del Cambio </t>
  </si>
  <si>
    <t xml:space="preserve">Fecha de Aprobación </t>
  </si>
  <si>
    <t xml:space="preserve">Elaborado Por: </t>
  </si>
  <si>
    <t xml:space="preserve">Revisado Por: </t>
  </si>
  <si>
    <t xml:space="preserve">Aprobado Por: </t>
  </si>
  <si>
    <t>NESTOR BONILLA RAMIREZ</t>
  </si>
  <si>
    <r>
      <rPr>
        <b/>
        <sz val="9"/>
        <rFont val="Arial"/>
        <family val="2"/>
      </rPr>
      <t>Cargo:</t>
    </r>
    <r>
      <rPr>
        <sz val="9"/>
        <rFont val="Arial"/>
        <family val="2"/>
      </rPr>
      <t xml:space="preserve"> Gerente General</t>
    </r>
  </si>
  <si>
    <t>SI</t>
  </si>
  <si>
    <t>NO</t>
  </si>
  <si>
    <t>Rec.</t>
  </si>
  <si>
    <t xml:space="preserve">Debe ser deligenciado y controlado por el lider del proceso y cuando sea necesario por el equipo de lideres de procesos.El archivo estará a cargo del equipo SIG.  </t>
  </si>
  <si>
    <t>CRONOGRAMA DE ACTIVIDADES</t>
  </si>
  <si>
    <t xml:space="preserve">Diligenciar el objetivo o el fin necesario para desarrollar el plan de trabajo o del cronograma de actividades. </t>
  </si>
  <si>
    <t xml:space="preserve">Registrar el alcance del plan de trabajo o cronograma de actividades, puede que este afecte a un solo proceso o a varios. </t>
  </si>
  <si>
    <t xml:space="preserve">Registrar el indicador del objetivo con el que se evaluara el respectivo plan de trabajo. </t>
  </si>
  <si>
    <t xml:space="preserve">Campos automaticos que genera el plan de la cantidad de actividades planeadas vs las ejecutadas. </t>
  </si>
  <si>
    <t>ACTUAR</t>
  </si>
  <si>
    <t>SERGIO ALEJANDRO CUÉLLAR 
CARDONA</t>
  </si>
  <si>
    <t>PLAN DE TRABAJO</t>
  </si>
  <si>
    <t xml:space="preserve">PROSPECTOS </t>
  </si>
  <si>
    <t>AF</t>
  </si>
  <si>
    <t>C.A</t>
  </si>
  <si>
    <t>PAF</t>
  </si>
  <si>
    <t xml:space="preserve">TOTAL ACTIVIDADES </t>
  </si>
  <si>
    <t>% DE CUMPLIMIENTO</t>
  </si>
  <si>
    <t xml:space="preserve">MESES </t>
  </si>
  <si>
    <t>SEGUNDO SEMESTRE</t>
  </si>
  <si>
    <t>RECURSO INVERTIDO</t>
  </si>
  <si>
    <t>EFECTIVOS</t>
  </si>
  <si>
    <t># PROSPECTOS</t>
  </si>
  <si>
    <t># DE EFECTIVOS</t>
  </si>
  <si>
    <t xml:space="preserve">1 de 1 </t>
  </si>
  <si>
    <t>OBSERVACIONES (ACLARACIONES DEL OBJETIVO) + NOMBRE Y NUMERO DE CONTACTO DE LA VISITA</t>
  </si>
  <si>
    <t>Segundo Trimestre:</t>
  </si>
  <si>
    <t>Tercer Trimestre:</t>
  </si>
  <si>
    <t>SUBGERENCIA COMERCIAL</t>
  </si>
  <si>
    <t>FECHA PROPUESTA</t>
  </si>
  <si>
    <t xml:space="preserve">SEMANA 1 MARZO </t>
  </si>
  <si>
    <t xml:space="preserve">SEMANA 2 MARZO </t>
  </si>
  <si>
    <t xml:space="preserve">SEMANA 3 MARZO </t>
  </si>
  <si>
    <t xml:space="preserve">SEMANA 4 MARZO </t>
  </si>
  <si>
    <t>CDAT (millón)</t>
  </si>
  <si>
    <t>CRED  (millón)</t>
  </si>
  <si>
    <r>
      <t xml:space="preserve">Cargo: </t>
    </r>
    <r>
      <rPr>
        <sz val="9"/>
        <rFont val="Arial"/>
        <family val="2"/>
      </rPr>
      <t>Subgerente Comercial</t>
    </r>
  </si>
  <si>
    <t xml:space="preserve">Monitoreo realizado por el equipo Comercial para verificar el cumplimiento y cierre de las actividades. </t>
  </si>
  <si>
    <t>pagina</t>
  </si>
  <si>
    <t>FO-CO-31</t>
  </si>
  <si>
    <t>Cumplimiento</t>
  </si>
  <si>
    <t>(Nº de Actividades Ejecutadas / Nº de Actividades Programadas) x 100</t>
  </si>
  <si>
    <t>PLAN TACTICO COMERCIAL DE MARZO</t>
  </si>
  <si>
    <t>PLAN TACTICO COMERCIAL DE ENERO</t>
  </si>
  <si>
    <t>PLAN TACTICO COMERCIAL DE FEBRERO</t>
  </si>
  <si>
    <t>PLAN TACTICO COMERCIAL DE ABRIL</t>
  </si>
  <si>
    <t>PLAN TACTICO COMERCIAL DE MAYO</t>
  </si>
  <si>
    <t>PLAN TACTICO COMERCIAL DE JUNIO</t>
  </si>
  <si>
    <t>PLAN TACTICO COMERCIAL DE JULIO</t>
  </si>
  <si>
    <t>PLAN TACTICO COMERCIAL DE AGOSTO</t>
  </si>
  <si>
    <t>PLAN TACTICO COMERCIAL DE SEPTIEMBRE</t>
  </si>
  <si>
    <t>PLAN TACTICO COMERCIAL DE OCTUBRE</t>
  </si>
  <si>
    <t>PLAN TACTICO COMERCIAL DE NOVIEMBRE</t>
  </si>
  <si>
    <t>PLAN TACTICO COMERCIAL DE DICIEMBRE</t>
  </si>
  <si>
    <t>SEMANA 1</t>
  </si>
  <si>
    <t>SEMANA 2</t>
  </si>
  <si>
    <t>SEMANA 3</t>
  </si>
  <si>
    <t>SEMANA 4</t>
  </si>
  <si>
    <t>1 de 1</t>
  </si>
  <si>
    <t xml:space="preserve">SEMANA 2 </t>
  </si>
  <si>
    <t xml:space="preserve">SEMANA 3 </t>
  </si>
  <si>
    <t xml:space="preserve">SEMANA 1 </t>
  </si>
  <si>
    <t xml:space="preserve">SEMANA 4 </t>
  </si>
  <si>
    <t xml:space="preserve">Registrar el objetivo y las actividadedes necesarias para el cumplimiento de los objetivos y metas comerciales del año. </t>
  </si>
  <si>
    <t xml:space="preserve">Registrar en las casillas destinadas y de acuerdo a cada gestión o proceso,
* Nombre de la actividad de forma individual. 
* Responsable de ejecución 
* Tiempo en que se ejecuta o la periodicidad de ejecución. 
* Marcar con una X si requiere recursos economicos o no.
* Escribir el valor del recurso que se utilizo para dicha actividad mencionada.                        * Registrar con el 1 el o los meses en que se va a realizar o ejecutar la actividad. 
* Registrar las observaciones para la ejecución del proceso y los registros o entregables que genera la actividad. </t>
  </si>
  <si>
    <t xml:space="preserve">Se modifica el formato de forma general, se amplia el registro por mes de trabajo y se agrega una casilla de seguimiento anual. </t>
  </si>
  <si>
    <r>
      <rPr>
        <b/>
        <sz val="9"/>
        <rFont val="Arial"/>
        <family val="2"/>
      </rPr>
      <t>Cargo:</t>
    </r>
    <r>
      <rPr>
        <sz val="9"/>
        <rFont val="Arial"/>
        <family val="2"/>
      </rPr>
      <t xml:space="preserve"> Coordinador de PL y SIG</t>
    </r>
  </si>
  <si>
    <t>Cumplir con el 80% de las actividades programadas para el año 2025</t>
  </si>
  <si>
    <t xml:space="preserve">Lograr la ejecución de las actividades propuestas en el mes por la Dirección de Oficina y la revisión de la Subgerencia Comercial. </t>
  </si>
  <si>
    <t>01 de septiembre de 2025</t>
  </si>
  <si>
    <t>28 de agosto de 2025</t>
  </si>
  <si>
    <t>HUMBERTO CASTAÑO 
GALLEGO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</si>
</sst>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0.0%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6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color rgb="FF00000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4"/>
      <color rgb="FF00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11"/>
      <color theme="0"/>
      <name val="Arial"/>
      <family val="2"/>
    </font>
    <font>
      <b/>
      <sz val="10"/>
      <name val="Arial  "/>
    </font>
    <font>
      <sz val="10"/>
      <name val="Arial  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70C0"/>
      </left>
      <right/>
      <top style="thin">
        <color indexed="64"/>
      </top>
      <bottom/>
      <diagonal/>
    </border>
    <border>
      <left style="thin">
        <color rgb="FF0070C0"/>
      </left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/>
      <right/>
      <top style="thin">
        <color rgb="FF0070C0"/>
      </top>
      <bottom/>
      <diagonal/>
    </border>
    <border>
      <left style="thin">
        <color rgb="FF0070C0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rgb="FF0070C0"/>
      </right>
      <top style="thin">
        <color rgb="FF0070C0"/>
      </top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5" fillId="0" borderId="0"/>
    <xf numFmtId="17" fontId="5" fillId="0" borderId="0"/>
    <xf numFmtId="0" fontId="5" fillId="0" borderId="0"/>
    <xf numFmtId="42" fontId="1" fillId="0" borderId="0" applyFont="0" applyFill="0" applyBorder="0" applyAlignment="0" applyProtection="0"/>
  </cellStyleXfs>
  <cellXfs count="200">
    <xf numFmtId="0" fontId="0" fillId="0" borderId="0" xfId="0"/>
    <xf numFmtId="0" fontId="8" fillId="0" borderId="0" xfId="2" applyFont="1"/>
    <xf numFmtId="0" fontId="8" fillId="0" borderId="0" xfId="2" applyFont="1" applyAlignment="1">
      <alignment vertical="center"/>
    </xf>
    <xf numFmtId="0" fontId="11" fillId="0" borderId="0" xfId="2" applyFont="1"/>
    <xf numFmtId="0" fontId="12" fillId="0" borderId="0" xfId="2" applyFont="1"/>
    <xf numFmtId="0" fontId="10" fillId="5" borderId="0" xfId="2" applyFont="1" applyFill="1" applyAlignment="1">
      <alignment horizontal="center" vertical="center" wrapText="1"/>
    </xf>
    <xf numFmtId="0" fontId="13" fillId="5" borderId="0" xfId="2" applyFont="1" applyFill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justify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2" applyFont="1" applyBorder="1" applyAlignment="1" applyProtection="1">
      <alignment horizontal="center" vertical="center" wrapText="1"/>
      <protection hidden="1"/>
    </xf>
    <xf numFmtId="1" fontId="10" fillId="10" borderId="10" xfId="3" applyNumberFormat="1" applyFont="1" applyFill="1" applyBorder="1" applyAlignment="1" applyProtection="1">
      <alignment horizontal="center" vertical="center"/>
      <protection locked="0"/>
    </xf>
    <xf numFmtId="1" fontId="10" fillId="10" borderId="11" xfId="3" applyNumberFormat="1" applyFont="1" applyFill="1" applyBorder="1" applyAlignment="1" applyProtection="1">
      <alignment horizontal="center" vertical="center"/>
      <protection locked="0"/>
    </xf>
    <xf numFmtId="0" fontId="11" fillId="0" borderId="0" xfId="2" applyFont="1" applyProtection="1">
      <protection hidden="1"/>
    </xf>
    <xf numFmtId="0" fontId="11" fillId="0" borderId="0" xfId="2" applyFont="1" applyAlignment="1" applyProtection="1">
      <alignment horizontal="center"/>
      <protection hidden="1"/>
    </xf>
    <xf numFmtId="17" fontId="18" fillId="0" borderId="6" xfId="0" applyNumberFormat="1" applyFont="1" applyBorder="1" applyAlignment="1">
      <alignment horizontal="center" vertical="center" wrapText="1"/>
    </xf>
    <xf numFmtId="0" fontId="18" fillId="3" borderId="6" xfId="4" applyFont="1" applyFill="1" applyBorder="1" applyAlignment="1">
      <alignment horizontal="justify" vertical="center" wrapText="1"/>
    </xf>
    <xf numFmtId="0" fontId="19" fillId="3" borderId="6" xfId="4" applyFont="1" applyFill="1" applyBorder="1" applyAlignment="1">
      <alignment horizontal="justify" vertical="center" wrapText="1"/>
    </xf>
    <xf numFmtId="1" fontId="10" fillId="10" borderId="12" xfId="3" applyNumberFormat="1" applyFont="1" applyFill="1" applyBorder="1" applyAlignment="1" applyProtection="1">
      <alignment horizontal="center" vertical="center"/>
      <protection locked="0"/>
    </xf>
    <xf numFmtId="1" fontId="10" fillId="10" borderId="5" xfId="3" applyNumberFormat="1" applyFont="1" applyFill="1" applyBorder="1" applyAlignment="1" applyProtection="1">
      <alignment horizontal="center" vertical="center"/>
      <protection locked="0"/>
    </xf>
    <xf numFmtId="0" fontId="18" fillId="0" borderId="6" xfId="4" applyFont="1" applyBorder="1" applyAlignment="1">
      <alignment horizontal="justify" vertical="center" wrapText="1"/>
    </xf>
    <xf numFmtId="1" fontId="16" fillId="3" borderId="6" xfId="3" applyNumberFormat="1" applyFont="1" applyFill="1" applyBorder="1" applyAlignment="1">
      <alignment horizontal="center" vertical="center" wrapText="1"/>
    </xf>
    <xf numFmtId="164" fontId="15" fillId="3" borderId="6" xfId="3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left" vertical="center" wrapText="1"/>
    </xf>
    <xf numFmtId="0" fontId="6" fillId="0" borderId="21" xfId="2" applyFont="1" applyBorder="1" applyAlignment="1">
      <alignment vertical="center"/>
    </xf>
    <xf numFmtId="0" fontId="3" fillId="0" borderId="21" xfId="2" applyFont="1" applyBorder="1" applyAlignment="1">
      <alignment vertical="center"/>
    </xf>
    <xf numFmtId="0" fontId="7" fillId="3" borderId="21" xfId="2" applyFont="1" applyFill="1" applyBorder="1" applyAlignment="1">
      <alignment vertical="center" wrapText="1"/>
    </xf>
    <xf numFmtId="17" fontId="15" fillId="8" borderId="1" xfId="3" applyFont="1" applyFill="1" applyBorder="1" applyAlignment="1">
      <alignment horizontal="center" vertical="center" textRotation="90" wrapText="1"/>
    </xf>
    <xf numFmtId="17" fontId="15" fillId="8" borderId="1" xfId="3" applyFont="1" applyFill="1" applyBorder="1" applyAlignment="1">
      <alignment horizontal="center" vertical="center" textRotation="90"/>
    </xf>
    <xf numFmtId="17" fontId="15" fillId="8" borderId="1" xfId="3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17" fontId="10" fillId="8" borderId="6" xfId="3" applyFont="1" applyFill="1" applyBorder="1" applyAlignment="1">
      <alignment horizontal="center" vertical="center" wrapText="1"/>
    </xf>
    <xf numFmtId="0" fontId="18" fillId="0" borderId="26" xfId="2" applyFont="1" applyBorder="1" applyAlignment="1" applyProtection="1">
      <alignment horizontal="center" vertical="center" wrapText="1"/>
      <protection hidden="1"/>
    </xf>
    <xf numFmtId="0" fontId="11" fillId="0" borderId="31" xfId="2" applyFont="1" applyBorder="1"/>
    <xf numFmtId="1" fontId="10" fillId="3" borderId="7" xfId="3" applyNumberFormat="1" applyFont="1" applyFill="1" applyBorder="1" applyAlignment="1">
      <alignment horizontal="center" vertical="center" wrapText="1"/>
    </xf>
    <xf numFmtId="1" fontId="10" fillId="3" borderId="6" xfId="3" applyNumberFormat="1" applyFont="1" applyFill="1" applyBorder="1" applyAlignment="1">
      <alignment horizontal="center" vertical="center" wrapText="1"/>
    </xf>
    <xf numFmtId="16" fontId="18" fillId="0" borderId="6" xfId="2" applyNumberFormat="1" applyFont="1" applyBorder="1" applyAlignment="1" applyProtection="1">
      <alignment horizontal="center" vertical="center" wrapText="1"/>
      <protection hidden="1"/>
    </xf>
    <xf numFmtId="42" fontId="18" fillId="0" borderId="6" xfId="5" applyFont="1" applyBorder="1" applyAlignment="1" applyProtection="1">
      <alignment horizontal="center" vertical="center" wrapText="1"/>
      <protection hidden="1"/>
    </xf>
    <xf numFmtId="17" fontId="14" fillId="8" borderId="1" xfId="3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30" fillId="0" borderId="0" xfId="0" applyFont="1"/>
    <xf numFmtId="0" fontId="10" fillId="0" borderId="0" xfId="0" applyFont="1"/>
    <xf numFmtId="0" fontId="15" fillId="2" borderId="44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2"/>
    <xf numFmtId="1" fontId="19" fillId="10" borderId="6" xfId="3" applyNumberFormat="1" applyFont="1" applyFill="1" applyBorder="1" applyAlignment="1">
      <alignment horizontal="center" vertical="center"/>
    </xf>
    <xf numFmtId="1" fontId="19" fillId="10" borderId="7" xfId="3" applyNumberFormat="1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6" fillId="2" borderId="16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6" fillId="0" borderId="35" xfId="0" applyFont="1" applyBorder="1" applyAlignment="1">
      <alignment horizontal="center" vertical="center" wrapText="1"/>
    </xf>
    <xf numFmtId="0" fontId="2" fillId="4" borderId="1" xfId="2" applyFont="1" applyFill="1" applyBorder="1" applyAlignment="1">
      <alignment horizontal="center"/>
    </xf>
    <xf numFmtId="0" fontId="10" fillId="5" borderId="1" xfId="2" applyFont="1" applyFill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/>
    </xf>
    <xf numFmtId="9" fontId="19" fillId="10" borderId="7" xfId="1" applyFont="1" applyFill="1" applyBorder="1" applyAlignment="1" applyProtection="1">
      <alignment horizontal="center" vertical="center"/>
    </xf>
    <xf numFmtId="9" fontId="19" fillId="10" borderId="8" xfId="1" applyFont="1" applyFill="1" applyBorder="1" applyAlignment="1" applyProtection="1">
      <alignment horizontal="center" vertical="center"/>
    </xf>
    <xf numFmtId="9" fontId="19" fillId="10" borderId="9" xfId="1" applyFont="1" applyFill="1" applyBorder="1" applyAlignment="1" applyProtection="1">
      <alignment horizontal="center" vertical="center"/>
    </xf>
    <xf numFmtId="17" fontId="17" fillId="2" borderId="28" xfId="3" applyFont="1" applyFill="1" applyBorder="1" applyAlignment="1">
      <alignment horizontal="center" vertical="center" wrapText="1"/>
    </xf>
    <xf numFmtId="1" fontId="18" fillId="0" borderId="32" xfId="0" applyNumberFormat="1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164" fontId="18" fillId="3" borderId="29" xfId="1" applyNumberFormat="1" applyFont="1" applyFill="1" applyBorder="1" applyAlignment="1" applyProtection="1">
      <alignment horizontal="center" vertical="center" wrapText="1"/>
    </xf>
    <xf numFmtId="164" fontId="18" fillId="3" borderId="30" xfId="1" applyNumberFormat="1" applyFont="1" applyFill="1" applyBorder="1" applyAlignment="1" applyProtection="1">
      <alignment horizontal="center" vertical="center" wrapText="1"/>
    </xf>
    <xf numFmtId="17" fontId="17" fillId="2" borderId="8" xfId="3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2" fillId="4" borderId="1" xfId="2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6" fillId="9" borderId="24" xfId="2" applyFont="1" applyFill="1" applyBorder="1" applyAlignment="1">
      <alignment horizontal="center" vertical="center"/>
    </xf>
    <xf numFmtId="0" fontId="16" fillId="9" borderId="14" xfId="2" applyFont="1" applyFill="1" applyBorder="1" applyAlignment="1">
      <alignment horizontal="center" vertical="center"/>
    </xf>
    <xf numFmtId="0" fontId="14" fillId="8" borderId="22" xfId="2" applyFont="1" applyFill="1" applyBorder="1" applyAlignment="1">
      <alignment horizontal="center" vertical="center" textRotation="90" wrapText="1"/>
    </xf>
    <xf numFmtId="0" fontId="14" fillId="8" borderId="23" xfId="2" applyFont="1" applyFill="1" applyBorder="1" applyAlignment="1">
      <alignment horizontal="center" vertical="center" textRotation="90" wrapText="1"/>
    </xf>
    <xf numFmtId="17" fontId="15" fillId="8" borderId="2" xfId="3" applyFont="1" applyFill="1" applyBorder="1" applyAlignment="1">
      <alignment horizontal="center" vertical="center" wrapText="1"/>
    </xf>
    <xf numFmtId="17" fontId="15" fillId="8" borderId="3" xfId="3" applyFont="1" applyFill="1" applyBorder="1" applyAlignment="1">
      <alignment horizontal="center" vertical="center" wrapText="1"/>
    </xf>
    <xf numFmtId="0" fontId="7" fillId="7" borderId="16" xfId="2" applyFont="1" applyFill="1" applyBorder="1" applyAlignment="1">
      <alignment horizontal="center" vertical="center"/>
    </xf>
    <xf numFmtId="0" fontId="7" fillId="7" borderId="0" xfId="2" applyFont="1" applyFill="1" applyAlignment="1">
      <alignment horizontal="center" vertical="center"/>
    </xf>
    <xf numFmtId="0" fontId="9" fillId="4" borderId="1" xfId="2" applyFont="1" applyFill="1" applyBorder="1" applyAlignment="1">
      <alignment horizontal="center" vertical="center" wrapText="1"/>
    </xf>
    <xf numFmtId="0" fontId="14" fillId="8" borderId="22" xfId="2" applyFont="1" applyFill="1" applyBorder="1" applyAlignment="1">
      <alignment horizontal="center" vertical="center"/>
    </xf>
    <xf numFmtId="0" fontId="14" fillId="8" borderId="23" xfId="2" applyFont="1" applyFill="1" applyBorder="1" applyAlignment="1">
      <alignment horizontal="center" vertical="center"/>
    </xf>
    <xf numFmtId="0" fontId="15" fillId="8" borderId="22" xfId="2" applyFont="1" applyFill="1" applyBorder="1" applyAlignment="1">
      <alignment horizontal="center" vertical="center"/>
    </xf>
    <xf numFmtId="0" fontId="15" fillId="8" borderId="23" xfId="2" applyFont="1" applyFill="1" applyBorder="1" applyAlignment="1">
      <alignment horizontal="center" vertical="center"/>
    </xf>
    <xf numFmtId="17" fontId="15" fillId="8" borderId="2" xfId="2" applyNumberFormat="1" applyFont="1" applyFill="1" applyBorder="1" applyAlignment="1">
      <alignment horizontal="center" vertical="center"/>
    </xf>
    <xf numFmtId="17" fontId="15" fillId="8" borderId="3" xfId="2" applyNumberFormat="1" applyFont="1" applyFill="1" applyBorder="1" applyAlignment="1">
      <alignment horizontal="center" vertical="center"/>
    </xf>
    <xf numFmtId="0" fontId="15" fillId="2" borderId="35" xfId="0" applyFont="1" applyFill="1" applyBorder="1" applyAlignment="1">
      <alignment horizontal="center" vertical="center"/>
    </xf>
    <xf numFmtId="0" fontId="28" fillId="0" borderId="42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15" fillId="2" borderId="45" xfId="0" applyFont="1" applyFill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center"/>
    </xf>
    <xf numFmtId="0" fontId="15" fillId="2" borderId="46" xfId="0" applyFont="1" applyFill="1" applyBorder="1" applyAlignment="1">
      <alignment horizontal="center" vertical="center"/>
    </xf>
    <xf numFmtId="0" fontId="2" fillId="6" borderId="1" xfId="2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17" fontId="15" fillId="8" borderId="4" xfId="2" applyNumberFormat="1" applyFont="1" applyFill="1" applyBorder="1" applyAlignment="1">
      <alignment horizontal="center" vertical="center"/>
    </xf>
    <xf numFmtId="17" fontId="15" fillId="8" borderId="13" xfId="2" applyNumberFormat="1" applyFont="1" applyFill="1" applyBorder="1" applyAlignment="1">
      <alignment horizontal="center" vertical="center" wrapText="1"/>
    </xf>
    <xf numFmtId="17" fontId="15" fillId="8" borderId="14" xfId="2" applyNumberFormat="1" applyFont="1" applyFill="1" applyBorder="1" applyAlignment="1">
      <alignment horizontal="center" vertical="center" wrapText="1"/>
    </xf>
    <xf numFmtId="17" fontId="15" fillId="8" borderId="18" xfId="2" applyNumberFormat="1" applyFont="1" applyFill="1" applyBorder="1" applyAlignment="1">
      <alignment horizontal="center" vertical="center" wrapText="1"/>
    </xf>
    <xf numFmtId="17" fontId="15" fillId="8" borderId="19" xfId="2" applyNumberFormat="1" applyFont="1" applyFill="1" applyBorder="1" applyAlignment="1">
      <alignment horizontal="center" vertical="center" wrapText="1"/>
    </xf>
    <xf numFmtId="0" fontId="17" fillId="3" borderId="7" xfId="2" applyFont="1" applyFill="1" applyBorder="1" applyAlignment="1">
      <alignment horizontal="center" vertical="center" wrapText="1"/>
    </xf>
    <xf numFmtId="0" fontId="17" fillId="3" borderId="8" xfId="2" applyFont="1" applyFill="1" applyBorder="1" applyAlignment="1">
      <alignment horizontal="center" vertical="center" wrapText="1"/>
    </xf>
    <xf numFmtId="0" fontId="7" fillId="2" borderId="16" xfId="2" applyFont="1" applyFill="1" applyBorder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2" fillId="4" borderId="16" xfId="2" applyFont="1" applyFill="1" applyBorder="1" applyAlignment="1">
      <alignment horizontal="center" vertical="center" wrapText="1"/>
    </xf>
    <xf numFmtId="0" fontId="2" fillId="4" borderId="0" xfId="2" applyFont="1" applyFill="1" applyAlignment="1">
      <alignment horizontal="center" vertical="center" wrapText="1"/>
    </xf>
    <xf numFmtId="0" fontId="10" fillId="0" borderId="35" xfId="2" applyFont="1" applyBorder="1" applyAlignment="1">
      <alignment horizontal="center" vertical="center" wrapText="1"/>
    </xf>
    <xf numFmtId="0" fontId="2" fillId="6" borderId="35" xfId="2" applyFont="1" applyFill="1" applyBorder="1" applyAlignment="1">
      <alignment horizontal="center" vertical="center" wrapText="1"/>
    </xf>
    <xf numFmtId="0" fontId="2" fillId="4" borderId="18" xfId="2" applyFont="1" applyFill="1" applyBorder="1" applyAlignment="1">
      <alignment horizontal="center"/>
    </xf>
    <xf numFmtId="0" fontId="2" fillId="4" borderId="19" xfId="2" applyFont="1" applyFill="1" applyBorder="1" applyAlignment="1">
      <alignment horizontal="center"/>
    </xf>
    <xf numFmtId="0" fontId="2" fillId="4" borderId="20" xfId="2" applyFont="1" applyFill="1" applyBorder="1" applyAlignment="1">
      <alignment horizontal="center"/>
    </xf>
    <xf numFmtId="0" fontId="9" fillId="4" borderId="18" xfId="2" applyFont="1" applyFill="1" applyBorder="1" applyAlignment="1">
      <alignment horizontal="center" vertical="center" wrapText="1"/>
    </xf>
    <xf numFmtId="0" fontId="9" fillId="4" borderId="19" xfId="2" applyFont="1" applyFill="1" applyBorder="1" applyAlignment="1">
      <alignment horizontal="center" vertical="center" wrapText="1"/>
    </xf>
    <xf numFmtId="0" fontId="2" fillId="4" borderId="38" xfId="2" applyFont="1" applyFill="1" applyBorder="1" applyAlignment="1">
      <alignment horizontal="center"/>
    </xf>
    <xf numFmtId="0" fontId="3" fillId="0" borderId="35" xfId="0" applyFont="1" applyBorder="1" applyAlignment="1">
      <alignment horizontal="center" vertical="center" wrapText="1"/>
    </xf>
    <xf numFmtId="0" fontId="29" fillId="0" borderId="35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29" fillId="0" borderId="42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29" fillId="0" borderId="45" xfId="0" applyFont="1" applyBorder="1" applyAlignment="1">
      <alignment horizontal="center" vertical="center" wrapText="1"/>
    </xf>
    <xf numFmtId="1" fontId="16" fillId="3" borderId="41" xfId="3" applyNumberFormat="1" applyFont="1" applyFill="1" applyBorder="1" applyAlignment="1">
      <alignment horizontal="center" vertical="center" wrapText="1"/>
    </xf>
    <xf numFmtId="1" fontId="16" fillId="3" borderId="27" xfId="3" applyNumberFormat="1" applyFont="1" applyFill="1" applyBorder="1" applyAlignment="1">
      <alignment horizontal="center" vertical="center" wrapText="1"/>
    </xf>
    <xf numFmtId="164" fontId="15" fillId="3" borderId="41" xfId="3" applyNumberFormat="1" applyFont="1" applyFill="1" applyBorder="1" applyAlignment="1">
      <alignment horizontal="center" vertical="center" wrapText="1"/>
    </xf>
    <xf numFmtId="164" fontId="15" fillId="3" borderId="27" xfId="3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top"/>
    </xf>
    <xf numFmtId="9" fontId="16" fillId="12" borderId="0" xfId="3" applyNumberFormat="1" applyFont="1" applyFill="1" applyAlignment="1">
      <alignment horizontal="center" vertical="center"/>
    </xf>
    <xf numFmtId="9" fontId="16" fillId="2" borderId="6" xfId="3" applyNumberFormat="1" applyFont="1" applyFill="1" applyBorder="1" applyAlignment="1">
      <alignment horizontal="center" vertical="center"/>
    </xf>
    <xf numFmtId="17" fontId="16" fillId="8" borderId="6" xfId="3" applyFont="1" applyFill="1" applyBorder="1" applyAlignment="1">
      <alignment horizontal="center" vertical="center" wrapText="1"/>
    </xf>
    <xf numFmtId="17" fontId="16" fillId="3" borderId="7" xfId="3" applyFont="1" applyFill="1" applyBorder="1" applyAlignment="1">
      <alignment horizontal="center" vertical="center" wrapText="1"/>
    </xf>
    <xf numFmtId="17" fontId="16" fillId="3" borderId="8" xfId="3" applyFont="1" applyFill="1" applyBorder="1" applyAlignment="1">
      <alignment horizontal="center" vertical="center" wrapText="1"/>
    </xf>
    <xf numFmtId="9" fontId="16" fillId="2" borderId="7" xfId="3" applyNumberFormat="1" applyFont="1" applyFill="1" applyBorder="1" applyAlignment="1">
      <alignment horizontal="center" vertical="center"/>
    </xf>
    <xf numFmtId="9" fontId="16" fillId="2" borderId="8" xfId="3" applyNumberFormat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/>
    </xf>
    <xf numFmtId="9" fontId="16" fillId="12" borderId="7" xfId="3" applyNumberFormat="1" applyFont="1" applyFill="1" applyBorder="1" applyAlignment="1">
      <alignment horizontal="center" vertical="center"/>
    </xf>
    <xf numFmtId="9" fontId="16" fillId="12" borderId="8" xfId="3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1" fillId="0" borderId="28" xfId="0" applyFont="1" applyBorder="1" applyAlignment="1">
      <alignment horizontal="left" vertical="center"/>
    </xf>
    <xf numFmtId="0" fontId="31" fillId="0" borderId="39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1" fillId="0" borderId="40" xfId="0" applyFont="1" applyBorder="1" applyAlignment="1">
      <alignment horizontal="left" vertical="center"/>
    </xf>
    <xf numFmtId="9" fontId="16" fillId="2" borderId="25" xfId="3" applyNumberFormat="1" applyFont="1" applyFill="1" applyBorder="1" applyAlignment="1">
      <alignment horizontal="center" vertical="center"/>
    </xf>
    <xf numFmtId="9" fontId="16" fillId="2" borderId="0" xfId="3" applyNumberFormat="1" applyFont="1" applyFill="1" applyAlignment="1">
      <alignment horizontal="center" vertical="center"/>
    </xf>
    <xf numFmtId="17" fontId="20" fillId="11" borderId="25" xfId="3" applyFont="1" applyFill="1" applyBorder="1" applyAlignment="1">
      <alignment horizontal="center" vertical="center" wrapText="1"/>
    </xf>
    <xf numFmtId="17" fontId="20" fillId="11" borderId="0" xfId="3" applyFont="1" applyFill="1" applyAlignment="1">
      <alignment horizontal="center" vertical="center" wrapText="1"/>
    </xf>
    <xf numFmtId="0" fontId="31" fillId="0" borderId="0" xfId="0" applyFont="1" applyAlignment="1">
      <alignment horizontal="left"/>
    </xf>
  </cellXfs>
  <cellStyles count="6">
    <cellStyle name="Moneda [0]" xfId="5" builtinId="7"/>
    <cellStyle name="Normal" xfId="0" builtinId="0"/>
    <cellStyle name="Normal 2 2" xfId="4" xr:uid="{9EF59B3B-5C40-4398-99A5-952B8095A348}"/>
    <cellStyle name="Normal 2 3" xfId="2" xr:uid="{6FAE5DF7-3D77-4F4B-9573-97F2C9943DBE}"/>
    <cellStyle name="Normal 3 2" xfId="3" xr:uid="{BED05D36-E45B-46D7-B484-3995A2C2A0A8}"/>
    <cellStyle name="Porcentaje" xfId="1" builtinId="5"/>
  </cellStyles>
  <dxfs count="264"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rgb="FF4EDA4E"/>
        </patternFill>
      </fill>
    </dxf>
    <dxf>
      <fill>
        <patternFill>
          <bgColor rgb="FF92D050"/>
        </patternFill>
      </fill>
    </dxf>
    <dxf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5" tint="0.39994506668294322"/>
        </patternFill>
      </fill>
    </dxf>
    <dxf>
      <fill>
        <patternFill>
          <bgColor rgb="FFE8E8E8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SEGUIMIENTO!$E$16:$E$24</c:f>
              <c:numCache>
                <c:formatCode>0.0%</c:formatCode>
                <c:ptCount val="9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72-4750-8B34-DEC3247F80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8382624"/>
        <c:axId val="538385024"/>
        <c:axId val="0"/>
      </c:bar3DChart>
      <c:catAx>
        <c:axId val="5383826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8385024"/>
        <c:crosses val="autoZero"/>
        <c:auto val="1"/>
        <c:lblAlgn val="ctr"/>
        <c:lblOffset val="100"/>
        <c:noMultiLvlLbl val="0"/>
      </c:catAx>
      <c:valAx>
        <c:axId val="53838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838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38100</xdr:colOff>
      <xdr:row>0</xdr:row>
      <xdr:rowOff>0</xdr:rowOff>
    </xdr:to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B5885768-E446-4F23-B806-383633FB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0" cy="924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8723CD4-87ED-4694-BC95-248964956B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88400" y="12700"/>
          <a:ext cx="158750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69C2618E-1627-496E-AD5C-DC242488B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BEEAF67-DB31-4AC4-8197-47C5B5D340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73B9D306-1B99-4717-AD98-CE9040ED8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97E12E3C-0633-4F25-B123-721CD2F1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351790</xdr:colOff>
      <xdr:row>0</xdr:row>
      <xdr:rowOff>0</xdr:rowOff>
    </xdr:from>
    <xdr:to>
      <xdr:col>22</xdr:col>
      <xdr:colOff>339090</xdr:colOff>
      <xdr:row>2</xdr:row>
      <xdr:rowOff>205782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A299C87-6E7E-49E0-9F28-533900557A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535670" y="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4DBCC024-9D7C-4A35-A144-4AFDC7B1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BEDC0790-F0A3-4172-9B5B-47778E23F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0F3AF00-FADD-499F-AF47-B1A5EEF8BF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1F0A64A1-EC64-4319-9B07-D08AEF34C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123825</xdr:colOff>
      <xdr:row>12</xdr:row>
      <xdr:rowOff>117475</xdr:rowOff>
    </xdr:from>
    <xdr:to>
      <xdr:col>19</xdr:col>
      <xdr:colOff>139700</xdr:colOff>
      <xdr:row>27</xdr:row>
      <xdr:rowOff>63500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24A2B6-8E59-B038-86B3-E446B7C8B4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21</xdr:col>
      <xdr:colOff>245110</xdr:colOff>
      <xdr:row>0</xdr:row>
      <xdr:rowOff>0</xdr:rowOff>
    </xdr:from>
    <xdr:to>
      <xdr:col>27</xdr:col>
      <xdr:colOff>80010</xdr:colOff>
      <xdr:row>3</xdr:row>
      <xdr:rowOff>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839BD1-80BC-4F11-9551-36609C8C89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49030" y="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C9BB4D4A-F050-40AD-915F-30E503BA9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438150</xdr:colOff>
      <xdr:row>3</xdr:row>
      <xdr:rowOff>8932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2E2D8C0-A175-4E9D-B51B-D3466B16F1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693150" y="12700"/>
          <a:ext cx="158750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8246C5C6-E356-49EE-9297-2BEE593AE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1B2855AC-7A4B-4A5E-982C-22A416FAA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3A5A6F3-D394-4650-AF96-288295B743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727D77E6-84CD-4569-9145-205D077CE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C07852F2-40CC-4DAE-AA72-FD520AD6B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F5F9AC5-A87F-4BCF-8121-90CCC7F15D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F130D3E9-735C-4E62-8F49-EA6AACF2F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CE7F4059-52B1-42DE-AA2F-8400246B5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546100</xdr:colOff>
      <xdr:row>0</xdr:row>
      <xdr:rowOff>12700</xdr:rowOff>
    </xdr:from>
    <xdr:to>
      <xdr:col>22</xdr:col>
      <xdr:colOff>450850</xdr:colOff>
      <xdr:row>2</xdr:row>
      <xdr:rowOff>247573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5EE4805-EECD-485A-8DAD-7DB57FE664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864600" y="12700"/>
          <a:ext cx="1504950" cy="5777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144F1D55-7C46-47FF-A9D6-AFD6CDE8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DD32A31B-E4FB-4FF2-BD6E-4E0AAC9EA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FEB1052-BC8A-4F4A-9258-F4630FA496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B33D7EBA-825B-4C1C-B95F-AFC1F9EFE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C94EE1AA-2CA0-49DB-B2DD-6CC3B2B07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2767970-6C2E-436A-9964-09FF348AC1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AF778BA5-156A-4B08-96B7-D3F441DE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BB996B4B-16F2-4739-924B-0DE48BD05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3B4F97C-0D44-464E-B56C-B42BBC56A8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CF0326FF-9513-4CEF-B0B0-5E37D8DF5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12</xdr:row>
      <xdr:rowOff>0</xdr:rowOff>
    </xdr:from>
    <xdr:ext cx="0" cy="619157"/>
    <xdr:pic>
      <xdr:nvPicPr>
        <xdr:cNvPr id="2" name="7 Imagen" descr="LOGO FUMIGAX">
          <a:extLst>
            <a:ext uri="{FF2B5EF4-FFF2-40B4-BE49-F238E27FC236}">
              <a16:creationId xmlns:a16="http://schemas.microsoft.com/office/drawing/2014/main" id="{77F62828-8169-40D8-B344-4B682C9FD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0900" y="262890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374650</xdr:colOff>
      <xdr:row>0</xdr:row>
      <xdr:rowOff>12700</xdr:rowOff>
    </xdr:from>
    <xdr:to>
      <xdr:col>22</xdr:col>
      <xdr:colOff>361950</xdr:colOff>
      <xdr:row>2</xdr:row>
      <xdr:rowOff>218482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22337BA-3219-489A-9F51-52C1BB1DF8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29" b="6492"/>
        <a:stretch/>
      </xdr:blipFill>
      <xdr:spPr bwMode="auto">
        <a:xfrm>
          <a:off x="8779510" y="12700"/>
          <a:ext cx="1557020" cy="54868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14</xdr:col>
      <xdr:colOff>0</xdr:colOff>
      <xdr:row>12</xdr:row>
      <xdr:rowOff>0</xdr:rowOff>
    </xdr:from>
    <xdr:ext cx="0" cy="619157"/>
    <xdr:pic>
      <xdr:nvPicPr>
        <xdr:cNvPr id="5" name="7 Imagen" descr="LOGO FUMIGAX">
          <a:extLst>
            <a:ext uri="{FF2B5EF4-FFF2-40B4-BE49-F238E27FC236}">
              <a16:creationId xmlns:a16="http://schemas.microsoft.com/office/drawing/2014/main" id="{D25AB2E5-5A75-4A3D-BA76-89FE46CA0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621280"/>
          <a:ext cx="0" cy="6191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03A1-C0E8-4A1F-ACD0-D16FCAC08F6C}">
  <dimension ref="A1:X50"/>
  <sheetViews>
    <sheetView zoomScale="115" zoomScaleNormal="115" workbookViewId="0">
      <selection activeCell="Q4" sqref="Q4:T4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71" t="s">
        <v>72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68"/>
      <c r="V2" s="68"/>
      <c r="W2" s="68"/>
    </row>
    <row r="3" spans="1:23" s="62" customFormat="1" ht="20.25" customHeight="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88" t="s">
        <v>104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</row>
    <row r="7" spans="1:23" ht="15" customHeight="1">
      <c r="A7" s="89" t="s">
        <v>3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</row>
    <row r="8" spans="1:23" s="3" customFormat="1" ht="29.25" customHeight="1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</row>
    <row r="9" spans="1:23" ht="15" customHeight="1">
      <c r="A9" s="112" t="s">
        <v>5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</row>
    <row r="10" spans="1:23" s="4" customFormat="1" ht="15" customHeight="1">
      <c r="A10" s="72" t="s">
        <v>6</v>
      </c>
      <c r="B10" s="72"/>
      <c r="C10" s="72"/>
      <c r="D10" s="72"/>
      <c r="E10" s="72"/>
      <c r="F10" s="72"/>
      <c r="G10" s="72"/>
      <c r="H10" s="72"/>
      <c r="I10" s="72"/>
      <c r="J10" s="99" t="s">
        <v>7</v>
      </c>
      <c r="K10" s="99"/>
      <c r="L10" s="99"/>
      <c r="M10" s="99"/>
      <c r="N10" s="99"/>
      <c r="O10" s="72" t="s">
        <v>8</v>
      </c>
      <c r="P10" s="72"/>
      <c r="Q10" s="72"/>
      <c r="R10" s="72"/>
      <c r="S10" s="72"/>
      <c r="T10" s="72"/>
      <c r="U10" s="72" t="s">
        <v>9</v>
      </c>
      <c r="V10" s="72"/>
      <c r="W10" s="72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14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115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57"/>
      <c r="E17" s="10"/>
      <c r="F17" s="9"/>
      <c r="G17" s="58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58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58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58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58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58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58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116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58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58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58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58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58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58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58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58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58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58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58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58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58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58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58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58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58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58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58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58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58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14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dEv9L5hMVOAKusdEC1us1Vi77V58bgDsBt6fKBZ/yCZ5j3YGneLvqlTwU9mzmrUrCBNxOFi3e44LI0nnM1fGiw==" saltValue="+mR1l6HvlkxlbNmnoUj9/A==" spinCount="100000" sheet="1" objects="1" scenarios="1" formatCells="0" insertRows="0"/>
  <mergeCells count="78">
    <mergeCell ref="A50:G50"/>
    <mergeCell ref="H50:I50"/>
    <mergeCell ref="A49:G49"/>
    <mergeCell ref="A48:G48"/>
    <mergeCell ref="H48:I48"/>
    <mergeCell ref="T41:W41"/>
    <mergeCell ref="T42:W42"/>
    <mergeCell ref="T43:W43"/>
    <mergeCell ref="T44:W44"/>
    <mergeCell ref="T14:W15"/>
    <mergeCell ref="T26:W26"/>
    <mergeCell ref="T27:W27"/>
    <mergeCell ref="T28:W28"/>
    <mergeCell ref="T18:W18"/>
    <mergeCell ref="T19:W19"/>
    <mergeCell ref="T20:W20"/>
    <mergeCell ref="T21:W21"/>
    <mergeCell ref="T22:W22"/>
    <mergeCell ref="T30:W30"/>
    <mergeCell ref="T31:W31"/>
    <mergeCell ref="T33:W33"/>
    <mergeCell ref="T34:W34"/>
    <mergeCell ref="T23:W23"/>
    <mergeCell ref="A40:W40"/>
    <mergeCell ref="T35:W35"/>
    <mergeCell ref="T36:W36"/>
    <mergeCell ref="T37:W37"/>
    <mergeCell ref="T38:W38"/>
    <mergeCell ref="T39:W39"/>
    <mergeCell ref="D14:D15"/>
    <mergeCell ref="H14:I14"/>
    <mergeCell ref="T29:W29"/>
    <mergeCell ref="M4:P4"/>
    <mergeCell ref="I4:L4"/>
    <mergeCell ref="C4:D4"/>
    <mergeCell ref="T25:W25"/>
    <mergeCell ref="V4:W4"/>
    <mergeCell ref="E4:H4"/>
    <mergeCell ref="A9:W9"/>
    <mergeCell ref="A4:B4"/>
    <mergeCell ref="J14:N14"/>
    <mergeCell ref="O14:S14"/>
    <mergeCell ref="A24:W24"/>
    <mergeCell ref="T17:W17"/>
    <mergeCell ref="T45:W45"/>
    <mergeCell ref="T46:W46"/>
    <mergeCell ref="T47:W47"/>
    <mergeCell ref="A6:W6"/>
    <mergeCell ref="A7:W7"/>
    <mergeCell ref="A8:W8"/>
    <mergeCell ref="A32:W32"/>
    <mergeCell ref="G14:G15"/>
    <mergeCell ref="E14:F14"/>
    <mergeCell ref="A13:W13"/>
    <mergeCell ref="A16:W16"/>
    <mergeCell ref="J10:N10"/>
    <mergeCell ref="J11:N11"/>
    <mergeCell ref="A14:A15"/>
    <mergeCell ref="B14:B15"/>
    <mergeCell ref="C14:C15"/>
    <mergeCell ref="J50:S50"/>
    <mergeCell ref="T48:U48"/>
    <mergeCell ref="V48:W48"/>
    <mergeCell ref="T49:U49"/>
    <mergeCell ref="V49:W49"/>
    <mergeCell ref="T50:W50"/>
    <mergeCell ref="J48:N48"/>
    <mergeCell ref="O48:S48"/>
    <mergeCell ref="U1:W3"/>
    <mergeCell ref="A1:T1"/>
    <mergeCell ref="A2:T3"/>
    <mergeCell ref="U10:W10"/>
    <mergeCell ref="U11:W11"/>
    <mergeCell ref="O10:T10"/>
    <mergeCell ref="A10:I10"/>
    <mergeCell ref="A11:I11"/>
    <mergeCell ref="O11:T11"/>
    <mergeCell ref="Q4:T4"/>
  </mergeCells>
  <conditionalFormatting sqref="H17:H23 H25:H31 H33:H39 H41:H47">
    <cfRule type="cellIs" dxfId="263" priority="54" stopIfTrue="1" operator="equal">
      <formula>1</formula>
    </cfRule>
  </conditionalFormatting>
  <conditionalFormatting sqref="H17:I23 H25:I31 H33:I39 H47:I47">
    <cfRule type="notContainsText" dxfId="262" priority="53" stopIfTrue="1" operator="notContains" text="1">
      <formula>ISERROR(SEARCH("1",H17))</formula>
    </cfRule>
  </conditionalFormatting>
  <conditionalFormatting sqref="H17:I23 H25:I31 H33:I39">
    <cfRule type="containsText" dxfId="261" priority="51" stopIfTrue="1" operator="containsText" text="R">
      <formula>NOT(ISERROR(SEARCH("R",H17)))</formula>
    </cfRule>
  </conditionalFormatting>
  <conditionalFormatting sqref="H41:I46">
    <cfRule type="notContainsText" dxfId="260" priority="18" stopIfTrue="1" operator="notContains" text="1">
      <formula>ISERROR(SEARCH("1",H41))</formula>
    </cfRule>
  </conditionalFormatting>
  <conditionalFormatting sqref="H41:I47">
    <cfRule type="containsText" dxfId="259" priority="17" stopIfTrue="1" operator="containsText" text="R">
      <formula>NOT(ISERROR(SEARCH("R",H41)))</formula>
    </cfRule>
  </conditionalFormatting>
  <conditionalFormatting sqref="H49:S49 H50">
    <cfRule type="cellIs" dxfId="258" priority="78" stopIfTrue="1" operator="equal">
      <formula>0</formula>
    </cfRule>
    <cfRule type="cellIs" dxfId="257" priority="79" operator="equal">
      <formula>0</formula>
    </cfRule>
    <cfRule type="cellIs" dxfId="256" priority="80" operator="between">
      <formula>1</formula>
      <formula>9</formula>
    </cfRule>
    <cfRule type="cellIs" dxfId="255" priority="81" stopIfTrue="1" operator="equal">
      <formula>0</formula>
    </cfRule>
    <cfRule type="cellIs" dxfId="254" priority="82" stopIfTrue="1" operator="equal">
      <formula>0</formula>
    </cfRule>
    <cfRule type="cellIs" dxfId="253" priority="83" stopIfTrue="1" operator="equal">
      <formula>0</formula>
    </cfRule>
    <cfRule type="cellIs" dxfId="252" priority="84" stopIfTrue="1" operator="equal">
      <formula>0</formula>
    </cfRule>
    <cfRule type="cellIs" dxfId="251" priority="85" stopIfTrue="1" operator="equal">
      <formula>1</formula>
    </cfRule>
  </conditionalFormatting>
  <conditionalFormatting sqref="I17:I23 I25:I31 I33:I39 I41:I47">
    <cfRule type="cellIs" dxfId="250" priority="52" stopIfTrue="1" operator="equal">
      <formula>1</formula>
    </cfRule>
  </conditionalFormatting>
  <conditionalFormatting sqref="J50">
    <cfRule type="cellIs" dxfId="249" priority="9" stopIfTrue="1" operator="equal">
      <formula>0</formula>
    </cfRule>
    <cfRule type="cellIs" dxfId="248" priority="10" operator="equal">
      <formula>0</formula>
    </cfRule>
    <cfRule type="cellIs" dxfId="247" priority="11" operator="between">
      <formula>1</formula>
      <formula>9</formula>
    </cfRule>
    <cfRule type="cellIs" dxfId="246" priority="12" stopIfTrue="1" operator="equal">
      <formula>0</formula>
    </cfRule>
    <cfRule type="cellIs" dxfId="245" priority="13" stopIfTrue="1" operator="equal">
      <formula>0</formula>
    </cfRule>
    <cfRule type="cellIs" dxfId="244" priority="14" stopIfTrue="1" operator="equal">
      <formula>0</formula>
    </cfRule>
    <cfRule type="cellIs" dxfId="243" priority="15" stopIfTrue="1" operator="equal">
      <formula>0</formula>
    </cfRule>
    <cfRule type="cellIs" dxfId="242" priority="16" stopIfTrue="1" operator="equal">
      <formula>1</formula>
    </cfRule>
  </conditionalFormatting>
  <pageMargins left="0.25" right="0.25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8F0C-6AA0-465E-AAE6-6C61478E0770}">
  <dimension ref="A1:X50"/>
  <sheetViews>
    <sheetView workbookViewId="0">
      <selection activeCell="A8" sqref="A8:W8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112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23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121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23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GY79M0gDM2BKPa2AhHxsf8i/SaVG/TpWeXA09wCPUO4henFwCHLQeY26b1gXw9zLgiOcoEhNif2bTdfa6YTtpw==" saltValue="ahh0RUnXJGZEU5d4pmN0sA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65" priority="14" stopIfTrue="1" operator="equal">
      <formula>1</formula>
    </cfRule>
  </conditionalFormatting>
  <conditionalFormatting sqref="H17:I23 H25:I31 H33:I39 H47:I47">
    <cfRule type="notContainsText" dxfId="64" priority="13" stopIfTrue="1" operator="notContains" text="1">
      <formula>ISERROR(SEARCH("1",H17))</formula>
    </cfRule>
  </conditionalFormatting>
  <conditionalFormatting sqref="H17:I23 H25:I31 H33:I39">
    <cfRule type="containsText" dxfId="63" priority="11" stopIfTrue="1" operator="containsText" text="R">
      <formula>NOT(ISERROR(SEARCH("R",H17)))</formula>
    </cfRule>
  </conditionalFormatting>
  <conditionalFormatting sqref="H41:I46">
    <cfRule type="notContainsText" dxfId="62" priority="10" stopIfTrue="1" operator="notContains" text="1">
      <formula>ISERROR(SEARCH("1",H41))</formula>
    </cfRule>
  </conditionalFormatting>
  <conditionalFormatting sqref="H41:I47">
    <cfRule type="containsText" dxfId="61" priority="9" stopIfTrue="1" operator="containsText" text="R">
      <formula>NOT(ISERROR(SEARCH("R",H41)))</formula>
    </cfRule>
  </conditionalFormatting>
  <conditionalFormatting sqref="H49:S49 H50">
    <cfRule type="cellIs" dxfId="60" priority="15" stopIfTrue="1" operator="equal">
      <formula>0</formula>
    </cfRule>
    <cfRule type="cellIs" dxfId="59" priority="16" operator="equal">
      <formula>0</formula>
    </cfRule>
    <cfRule type="cellIs" dxfId="58" priority="17" operator="between">
      <formula>1</formula>
      <formula>9</formula>
    </cfRule>
    <cfRule type="cellIs" dxfId="57" priority="18" stopIfTrue="1" operator="equal">
      <formula>0</formula>
    </cfRule>
    <cfRule type="cellIs" dxfId="56" priority="19" stopIfTrue="1" operator="equal">
      <formula>0</formula>
    </cfRule>
    <cfRule type="cellIs" dxfId="55" priority="20" stopIfTrue="1" operator="equal">
      <formula>0</formula>
    </cfRule>
    <cfRule type="cellIs" dxfId="54" priority="21" stopIfTrue="1" operator="equal">
      <formula>0</formula>
    </cfRule>
    <cfRule type="cellIs" dxfId="53" priority="22" stopIfTrue="1" operator="equal">
      <formula>1</formula>
    </cfRule>
  </conditionalFormatting>
  <conditionalFormatting sqref="I17:I23 I25:I31 I33:I39 I41:I47">
    <cfRule type="cellIs" dxfId="52" priority="12" stopIfTrue="1" operator="equal">
      <formula>1</formula>
    </cfRule>
  </conditionalFormatting>
  <conditionalFormatting sqref="J50">
    <cfRule type="cellIs" dxfId="51" priority="1" stopIfTrue="1" operator="equal">
      <formula>0</formula>
    </cfRule>
    <cfRule type="cellIs" dxfId="50" priority="2" operator="equal">
      <formula>0</formula>
    </cfRule>
    <cfRule type="cellIs" dxfId="49" priority="3" operator="between">
      <formula>1</formula>
      <formula>9</formula>
    </cfRule>
    <cfRule type="cellIs" dxfId="48" priority="4" stopIfTrue="1" operator="equal">
      <formula>0</formula>
    </cfRule>
    <cfRule type="cellIs" dxfId="47" priority="5" stopIfTrue="1" operator="equal">
      <formula>0</formula>
    </cfRule>
    <cfRule type="cellIs" dxfId="46" priority="6" stopIfTrue="1" operator="equal">
      <formula>0</formula>
    </cfRule>
    <cfRule type="cellIs" dxfId="45" priority="7" stopIfTrue="1" operator="equal">
      <formula>0</formula>
    </cfRule>
    <cfRule type="cellIs" dxfId="44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654F8-D3F5-4BFA-85BE-964F8BF524D7}">
  <dimension ref="A1:X50"/>
  <sheetViews>
    <sheetView workbookViewId="0">
      <selection activeCell="A8" sqref="A8:W8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113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24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116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24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udqYbEs+oV4U9+lWHSXa5pPAl50lGqSgi0Nkr+oR/IF4E8THpMcUAS3orPDvcl03SnKep52ylRzx8GROGYG8uA==" saltValue="pAwNg+6mIA8WA/cB8Cy9IQ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43" priority="14" stopIfTrue="1" operator="equal">
      <formula>1</formula>
    </cfRule>
  </conditionalFormatting>
  <conditionalFormatting sqref="H17:I23 H25:I31 H33:I39 H47:I47">
    <cfRule type="notContainsText" dxfId="42" priority="13" stopIfTrue="1" operator="notContains" text="1">
      <formula>ISERROR(SEARCH("1",H17))</formula>
    </cfRule>
  </conditionalFormatting>
  <conditionalFormatting sqref="H17:I23 H25:I31 H33:I39">
    <cfRule type="containsText" dxfId="41" priority="11" stopIfTrue="1" operator="containsText" text="R">
      <formula>NOT(ISERROR(SEARCH("R",H17)))</formula>
    </cfRule>
  </conditionalFormatting>
  <conditionalFormatting sqref="H41:I46">
    <cfRule type="notContainsText" dxfId="40" priority="10" stopIfTrue="1" operator="notContains" text="1">
      <formula>ISERROR(SEARCH("1",H41))</formula>
    </cfRule>
  </conditionalFormatting>
  <conditionalFormatting sqref="H41:I47">
    <cfRule type="containsText" dxfId="39" priority="9" stopIfTrue="1" operator="containsText" text="R">
      <formula>NOT(ISERROR(SEARCH("R",H41)))</formula>
    </cfRule>
  </conditionalFormatting>
  <conditionalFormatting sqref="H49:S49 H50">
    <cfRule type="cellIs" dxfId="38" priority="15" stopIfTrue="1" operator="equal">
      <formula>0</formula>
    </cfRule>
    <cfRule type="cellIs" dxfId="37" priority="16" operator="equal">
      <formula>0</formula>
    </cfRule>
    <cfRule type="cellIs" dxfId="36" priority="17" operator="between">
      <formula>1</formula>
      <formula>9</formula>
    </cfRule>
    <cfRule type="cellIs" dxfId="35" priority="18" stopIfTrue="1" operator="equal">
      <formula>0</formula>
    </cfRule>
    <cfRule type="cellIs" dxfId="34" priority="19" stopIfTrue="1" operator="equal">
      <formula>0</formula>
    </cfRule>
    <cfRule type="cellIs" dxfId="33" priority="20" stopIfTrue="1" operator="equal">
      <formula>0</formula>
    </cfRule>
    <cfRule type="cellIs" dxfId="32" priority="21" stopIfTrue="1" operator="equal">
      <formula>0</formula>
    </cfRule>
    <cfRule type="cellIs" dxfId="31" priority="22" stopIfTrue="1" operator="equal">
      <formula>1</formula>
    </cfRule>
  </conditionalFormatting>
  <conditionalFormatting sqref="I17:I23 I25:I31 I33:I39 I41:I47">
    <cfRule type="cellIs" dxfId="30" priority="12" stopIfTrue="1" operator="equal">
      <formula>1</formula>
    </cfRule>
  </conditionalFormatting>
  <conditionalFormatting sqref="J50">
    <cfRule type="cellIs" dxfId="29" priority="1" stopIfTrue="1" operator="equal">
      <formula>0</formula>
    </cfRule>
    <cfRule type="cellIs" dxfId="28" priority="2" operator="equal">
      <formula>0</formula>
    </cfRule>
    <cfRule type="cellIs" dxfId="27" priority="3" operator="between">
      <formula>1</formula>
      <formula>9</formula>
    </cfRule>
    <cfRule type="cellIs" dxfId="26" priority="4" stopIfTrue="1" operator="equal">
      <formula>0</formula>
    </cfRule>
    <cfRule type="cellIs" dxfId="25" priority="5" stopIfTrue="1" operator="equal">
      <formula>0</formula>
    </cfRule>
    <cfRule type="cellIs" dxfId="24" priority="6" stopIfTrue="1" operator="equal">
      <formula>0</formula>
    </cfRule>
    <cfRule type="cellIs" dxfId="23" priority="7" stopIfTrue="1" operator="equal">
      <formula>0</formula>
    </cfRule>
    <cfRule type="cellIs" dxfId="22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34E5C-DAB0-454E-B039-6CA5503D7629}">
  <dimension ref="A1:X50"/>
  <sheetViews>
    <sheetView workbookViewId="0">
      <selection activeCell="A8" sqref="A8:W8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5" t="s">
        <v>72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68"/>
      <c r="V2" s="68"/>
      <c r="W2" s="68"/>
    </row>
    <row r="3" spans="1:23" s="62" customFormat="1" ht="20.25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114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25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115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25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Qkmo16K/x0Lh8Xa5AlENpOOxHwjBP4MPRt8Ohat4kUwDDKCV0bS9O5JKwmxRi9qvY6tMS18iPCHPCBydhW0WtA==" saltValue="2Yk0rzYuUe3F0rEnNL7xOw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21" priority="14" stopIfTrue="1" operator="equal">
      <formula>1</formula>
    </cfRule>
  </conditionalFormatting>
  <conditionalFormatting sqref="H17:I23 H25:I31 H33:I39 H47:I47">
    <cfRule type="notContainsText" dxfId="20" priority="13" stopIfTrue="1" operator="notContains" text="1">
      <formula>ISERROR(SEARCH("1",H17))</formula>
    </cfRule>
  </conditionalFormatting>
  <conditionalFormatting sqref="H17:I23 H25:I31 H33:I39">
    <cfRule type="containsText" dxfId="19" priority="11" stopIfTrue="1" operator="containsText" text="R">
      <formula>NOT(ISERROR(SEARCH("R",H17)))</formula>
    </cfRule>
  </conditionalFormatting>
  <conditionalFormatting sqref="H41:I46">
    <cfRule type="notContainsText" dxfId="18" priority="10" stopIfTrue="1" operator="notContains" text="1">
      <formula>ISERROR(SEARCH("1",H41))</formula>
    </cfRule>
  </conditionalFormatting>
  <conditionalFormatting sqref="H41:I47">
    <cfRule type="containsText" dxfId="17" priority="9" stopIfTrue="1" operator="containsText" text="R">
      <formula>NOT(ISERROR(SEARCH("R",H41)))</formula>
    </cfRule>
  </conditionalFormatting>
  <conditionalFormatting sqref="H49:S49 H50">
    <cfRule type="cellIs" dxfId="16" priority="15" stopIfTrue="1" operator="equal">
      <formula>0</formula>
    </cfRule>
    <cfRule type="cellIs" dxfId="15" priority="16" operator="equal">
      <formula>0</formula>
    </cfRule>
    <cfRule type="cellIs" dxfId="14" priority="17" operator="between">
      <formula>1</formula>
      <formula>9</formula>
    </cfRule>
    <cfRule type="cellIs" dxfId="13" priority="18" stopIfTrue="1" operator="equal">
      <formula>0</formula>
    </cfRule>
    <cfRule type="cellIs" dxfId="12" priority="19" stopIfTrue="1" operator="equal">
      <formula>0</formula>
    </cfRule>
    <cfRule type="cellIs" dxfId="11" priority="20" stopIfTrue="1" operator="equal">
      <formula>0</formula>
    </cfRule>
    <cfRule type="cellIs" dxfId="10" priority="21" stopIfTrue="1" operator="equal">
      <formula>0</formula>
    </cfRule>
    <cfRule type="cellIs" dxfId="9" priority="22" stopIfTrue="1" operator="equal">
      <formula>1</formula>
    </cfRule>
  </conditionalFormatting>
  <conditionalFormatting sqref="I17:I23 I25:I31 I33:I39 I41:I47">
    <cfRule type="cellIs" dxfId="8" priority="12" stopIfTrue="1" operator="equal">
      <formula>1</formula>
    </cfRule>
  </conditionalFormatting>
  <conditionalFormatting sqref="J50">
    <cfRule type="cellIs" dxfId="7" priority="1" stopIfTrue="1" operator="equal">
      <formula>0</formula>
    </cfRule>
    <cfRule type="cellIs" dxfId="6" priority="2" operator="equal">
      <formula>0</formula>
    </cfRule>
    <cfRule type="cellIs" dxfId="5" priority="3" operator="between">
      <formula>1</formula>
      <formula>9</formula>
    </cfRule>
    <cfRule type="cellIs" dxfId="4" priority="4" stopIfTrue="1" operator="equal">
      <formula>0</formula>
    </cfRule>
    <cfRule type="cellIs" dxfId="3" priority="5" stopIfTrue="1" operator="equal">
      <formula>0</formula>
    </cfRule>
    <cfRule type="cellIs" dxfId="2" priority="6" stopIfTrue="1" operator="equal">
      <formula>0</formula>
    </cfRule>
    <cfRule type="cellIs" dxfId="1" priority="7" stopIfTrue="1" operator="equal">
      <formula>0</formula>
    </cfRule>
    <cfRule type="cellIs" dxfId="0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B1E55-4B66-493D-8377-39265716F75E}">
  <dimension ref="A1:O24"/>
  <sheetViews>
    <sheetView workbookViewId="0">
      <selection activeCell="C18" sqref="C18:K18"/>
    </sheetView>
  </sheetViews>
  <sheetFormatPr baseColWidth="10" defaultColWidth="11.44140625" defaultRowHeight="14.4"/>
  <cols>
    <col min="1" max="1" width="3.88671875" style="23" customWidth="1"/>
    <col min="2" max="2" width="7.6640625" style="23" customWidth="1"/>
    <col min="3" max="4" width="6" style="23" customWidth="1"/>
    <col min="5" max="5" width="8.109375" style="23" customWidth="1"/>
    <col min="6" max="8" width="6" style="23" customWidth="1"/>
    <col min="9" max="9" width="6.6640625" style="23" customWidth="1"/>
    <col min="10" max="10" width="8.44140625" style="23" customWidth="1"/>
    <col min="11" max="11" width="4" style="23" customWidth="1"/>
    <col min="12" max="12" width="6.33203125" style="23" customWidth="1"/>
    <col min="13" max="13" width="6.5546875" style="23" customWidth="1"/>
    <col min="14" max="14" width="6.6640625" style="23" customWidth="1"/>
    <col min="15" max="15" width="7.109375" style="23" customWidth="1"/>
    <col min="16" max="20" width="5.33203125" style="23" customWidth="1"/>
    <col min="21" max="21" width="14.109375" style="23" bestFit="1" customWidth="1"/>
    <col min="22" max="16384" width="11.44140625" style="23"/>
  </cols>
  <sheetData>
    <row r="1" spans="1:15" ht="18" customHeight="1">
      <c r="A1" s="160" t="s">
        <v>47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</row>
    <row r="2" spans="1:15" ht="9" customHeight="1">
      <c r="A2" s="48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9"/>
    </row>
    <row r="3" spans="1:15" ht="37.5" customHeight="1">
      <c r="A3" s="161" t="s">
        <v>48</v>
      </c>
      <c r="B3" s="161"/>
      <c r="C3" s="161"/>
      <c r="D3" s="161"/>
      <c r="E3" s="162" t="s">
        <v>124</v>
      </c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15" ht="16.5" customHeight="1">
      <c r="A4" s="46"/>
      <c r="B4" s="45"/>
      <c r="C4" s="45"/>
      <c r="D4" s="45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1:15" ht="48" customHeight="1">
      <c r="A5" s="163" t="s">
        <v>49</v>
      </c>
      <c r="B5" s="163"/>
      <c r="C5" s="163"/>
      <c r="D5" s="163"/>
      <c r="E5" s="164" t="s">
        <v>64</v>
      </c>
      <c r="F5" s="165"/>
      <c r="G5" s="165"/>
      <c r="H5" s="165"/>
      <c r="I5" s="165"/>
      <c r="J5" s="165"/>
      <c r="K5" s="165"/>
      <c r="L5" s="165"/>
      <c r="M5" s="165"/>
      <c r="N5" s="165"/>
      <c r="O5" s="166"/>
    </row>
    <row r="6" spans="1:15" ht="9" customHeight="1">
      <c r="A6" s="31"/>
      <c r="B6" s="32"/>
      <c r="C6" s="32"/>
      <c r="D6" s="33"/>
      <c r="E6" s="34"/>
      <c r="F6" s="35"/>
      <c r="G6" s="35"/>
      <c r="H6" s="35"/>
      <c r="I6" s="35"/>
      <c r="J6" s="35"/>
      <c r="K6" s="35"/>
      <c r="L6" s="35"/>
      <c r="M6" s="35"/>
      <c r="N6" s="35"/>
      <c r="O6" s="36"/>
    </row>
    <row r="7" spans="1:15">
      <c r="A7" s="160" t="s">
        <v>50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</row>
    <row r="8" spans="1:15" ht="30" customHeight="1">
      <c r="A8" s="50">
        <v>1</v>
      </c>
      <c r="B8" s="157" t="s">
        <v>3</v>
      </c>
      <c r="C8" s="158"/>
      <c r="D8" s="159"/>
      <c r="E8" s="153" t="s">
        <v>66</v>
      </c>
      <c r="F8" s="154"/>
      <c r="G8" s="154"/>
      <c r="H8" s="154"/>
      <c r="I8" s="154"/>
      <c r="J8" s="154"/>
      <c r="K8" s="154"/>
      <c r="L8" s="154"/>
      <c r="M8" s="154"/>
      <c r="N8" s="154"/>
      <c r="O8" s="155"/>
    </row>
    <row r="9" spans="1:15" ht="27.75" customHeight="1">
      <c r="A9" s="51">
        <v>2</v>
      </c>
      <c r="B9" s="157" t="s">
        <v>4</v>
      </c>
      <c r="C9" s="158"/>
      <c r="D9" s="159"/>
      <c r="E9" s="153" t="s">
        <v>67</v>
      </c>
      <c r="F9" s="154"/>
      <c r="G9" s="154"/>
      <c r="H9" s="154"/>
      <c r="I9" s="154"/>
      <c r="J9" s="154"/>
      <c r="K9" s="154"/>
      <c r="L9" s="154"/>
      <c r="M9" s="154"/>
      <c r="N9" s="154"/>
      <c r="O9" s="155"/>
    </row>
    <row r="10" spans="1:15" ht="30" customHeight="1">
      <c r="A10" s="50">
        <v>3</v>
      </c>
      <c r="B10" s="157" t="s">
        <v>6</v>
      </c>
      <c r="C10" s="158"/>
      <c r="D10" s="159"/>
      <c r="E10" s="153" t="s">
        <v>68</v>
      </c>
      <c r="F10" s="154"/>
      <c r="G10" s="154"/>
      <c r="H10" s="154"/>
      <c r="I10" s="154"/>
      <c r="J10" s="154"/>
      <c r="K10" s="154"/>
      <c r="L10" s="154"/>
      <c r="M10" s="154"/>
      <c r="N10" s="154"/>
      <c r="O10" s="155"/>
    </row>
    <row r="11" spans="1:15" ht="120.75" customHeight="1">
      <c r="A11" s="51">
        <v>4</v>
      </c>
      <c r="B11" s="157" t="s">
        <v>65</v>
      </c>
      <c r="C11" s="158"/>
      <c r="D11" s="159"/>
      <c r="E11" s="153" t="s">
        <v>125</v>
      </c>
      <c r="F11" s="154"/>
      <c r="G11" s="154"/>
      <c r="H11" s="154"/>
      <c r="I11" s="154"/>
      <c r="J11" s="154"/>
      <c r="K11" s="154"/>
      <c r="L11" s="154"/>
      <c r="M11" s="154"/>
      <c r="N11" s="154"/>
      <c r="O11" s="155"/>
    </row>
    <row r="12" spans="1:15" s="24" customFormat="1" ht="29.25" customHeight="1">
      <c r="A12" s="50">
        <v>5</v>
      </c>
      <c r="B12" s="157" t="s">
        <v>46</v>
      </c>
      <c r="C12" s="158"/>
      <c r="D12" s="159"/>
      <c r="E12" s="153" t="s">
        <v>69</v>
      </c>
      <c r="F12" s="154"/>
      <c r="G12" s="154"/>
      <c r="H12" s="154"/>
      <c r="I12" s="154"/>
      <c r="J12" s="154"/>
      <c r="K12" s="154"/>
      <c r="L12" s="154"/>
      <c r="M12" s="154"/>
      <c r="N12" s="154"/>
      <c r="O12" s="155"/>
    </row>
    <row r="13" spans="1:15" ht="27.6" customHeight="1">
      <c r="A13" s="51">
        <v>6</v>
      </c>
      <c r="B13" s="157" t="s">
        <v>70</v>
      </c>
      <c r="C13" s="158"/>
      <c r="D13" s="159"/>
      <c r="E13" s="153" t="s">
        <v>98</v>
      </c>
      <c r="F13" s="154"/>
      <c r="G13" s="154"/>
      <c r="H13" s="154"/>
      <c r="I13" s="154"/>
      <c r="J13" s="154"/>
      <c r="K13" s="154"/>
      <c r="L13" s="154"/>
      <c r="M13" s="154"/>
      <c r="N13" s="154"/>
      <c r="O13" s="155"/>
    </row>
    <row r="14" spans="1:15" ht="7.5" customHeight="1">
      <c r="A14" s="25"/>
      <c r="B14" s="26"/>
      <c r="C14" s="26"/>
      <c r="D14" s="26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>
      <c r="A15" s="156" t="s">
        <v>51</v>
      </c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</row>
    <row r="16" spans="1:15" ht="26.25" customHeight="1">
      <c r="A16" s="153" t="s">
        <v>52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5"/>
    </row>
    <row r="17" spans="1:15">
      <c r="A17" s="156" t="s">
        <v>53</v>
      </c>
      <c r="B17" s="156"/>
      <c r="C17" s="156" t="s">
        <v>54</v>
      </c>
      <c r="D17" s="156"/>
      <c r="E17" s="156"/>
      <c r="F17" s="156"/>
      <c r="G17" s="156"/>
      <c r="H17" s="156"/>
      <c r="I17" s="156"/>
      <c r="J17" s="156"/>
      <c r="K17" s="156"/>
      <c r="L17" s="156" t="s">
        <v>55</v>
      </c>
      <c r="M17" s="156"/>
      <c r="N17" s="156"/>
      <c r="O17" s="156"/>
    </row>
    <row r="18" spans="1:15" ht="35.25" customHeight="1">
      <c r="A18" s="146">
        <v>2</v>
      </c>
      <c r="B18" s="147"/>
      <c r="C18" s="148" t="s">
        <v>126</v>
      </c>
      <c r="D18" s="148"/>
      <c r="E18" s="148"/>
      <c r="F18" s="148"/>
      <c r="G18" s="148"/>
      <c r="H18" s="148"/>
      <c r="I18" s="148"/>
      <c r="J18" s="148"/>
      <c r="K18" s="148"/>
      <c r="L18" s="149" t="s">
        <v>131</v>
      </c>
      <c r="M18" s="149"/>
      <c r="N18" s="149"/>
      <c r="O18" s="149"/>
    </row>
    <row r="19" spans="1:15" s="28" customFormat="1" ht="13.2">
      <c r="A19" s="150" t="s">
        <v>56</v>
      </c>
      <c r="B19" s="151"/>
      <c r="C19" s="151"/>
      <c r="D19" s="151"/>
      <c r="E19" s="151"/>
      <c r="F19" s="150" t="s">
        <v>57</v>
      </c>
      <c r="G19" s="151"/>
      <c r="H19" s="151"/>
      <c r="I19" s="151"/>
      <c r="J19" s="152"/>
      <c r="K19" s="151" t="s">
        <v>58</v>
      </c>
      <c r="L19" s="151"/>
      <c r="M19" s="151"/>
      <c r="N19" s="151"/>
      <c r="O19" s="152"/>
    </row>
    <row r="20" spans="1:15" s="29" customFormat="1" ht="12" customHeight="1">
      <c r="A20" s="140"/>
      <c r="B20" s="141"/>
      <c r="C20" s="141"/>
      <c r="D20" s="141"/>
      <c r="E20" s="141"/>
      <c r="F20" s="140"/>
      <c r="G20" s="141"/>
      <c r="H20" s="141"/>
      <c r="I20" s="141"/>
      <c r="J20" s="142"/>
      <c r="K20" s="141"/>
      <c r="L20" s="141"/>
      <c r="M20" s="141"/>
      <c r="N20" s="141"/>
      <c r="O20" s="142"/>
    </row>
    <row r="21" spans="1:15" ht="25.5" customHeight="1">
      <c r="A21" s="143" t="s">
        <v>71</v>
      </c>
      <c r="B21" s="144"/>
      <c r="C21" s="144"/>
      <c r="D21" s="144"/>
      <c r="E21" s="144"/>
      <c r="F21" s="143" t="s">
        <v>132</v>
      </c>
      <c r="G21" s="144"/>
      <c r="H21" s="144"/>
      <c r="I21" s="144"/>
      <c r="J21" s="145"/>
      <c r="K21" s="144" t="s">
        <v>59</v>
      </c>
      <c r="L21" s="144"/>
      <c r="M21" s="144"/>
      <c r="N21" s="144"/>
      <c r="O21" s="145"/>
    </row>
    <row r="22" spans="1:15" ht="12" customHeight="1">
      <c r="A22" s="136" t="s">
        <v>127</v>
      </c>
      <c r="B22" s="137"/>
      <c r="C22" s="137"/>
      <c r="D22" s="137"/>
      <c r="E22" s="137"/>
      <c r="F22" s="138" t="s">
        <v>97</v>
      </c>
      <c r="G22" s="137"/>
      <c r="H22" s="137"/>
      <c r="I22" s="137"/>
      <c r="J22" s="139"/>
      <c r="K22" s="137" t="s">
        <v>60</v>
      </c>
      <c r="L22" s="137"/>
      <c r="M22" s="137"/>
      <c r="N22" s="137"/>
      <c r="O22" s="139"/>
    </row>
    <row r="23" spans="1:15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</row>
    <row r="24" spans="1:15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</sheetData>
  <mergeCells count="38">
    <mergeCell ref="A7:O7"/>
    <mergeCell ref="A1:O1"/>
    <mergeCell ref="A3:D3"/>
    <mergeCell ref="E3:O3"/>
    <mergeCell ref="A5:D5"/>
    <mergeCell ref="E5:O5"/>
    <mergeCell ref="B8:D8"/>
    <mergeCell ref="E8:O8"/>
    <mergeCell ref="B9:D9"/>
    <mergeCell ref="E9:O9"/>
    <mergeCell ref="B10:D10"/>
    <mergeCell ref="E10:O10"/>
    <mergeCell ref="B11:D11"/>
    <mergeCell ref="E11:O11"/>
    <mergeCell ref="B12:D12"/>
    <mergeCell ref="E12:O12"/>
    <mergeCell ref="B13:D13"/>
    <mergeCell ref="E13:O13"/>
    <mergeCell ref="A16:O16"/>
    <mergeCell ref="A15:O15"/>
    <mergeCell ref="A17:B17"/>
    <mergeCell ref="C17:K17"/>
    <mergeCell ref="L17:O17"/>
    <mergeCell ref="A18:B18"/>
    <mergeCell ref="C18:K18"/>
    <mergeCell ref="L18:O18"/>
    <mergeCell ref="A19:E19"/>
    <mergeCell ref="F19:J19"/>
    <mergeCell ref="K19:O19"/>
    <mergeCell ref="A22:E22"/>
    <mergeCell ref="F22:J22"/>
    <mergeCell ref="K22:O22"/>
    <mergeCell ref="A20:E20"/>
    <mergeCell ref="F20:J20"/>
    <mergeCell ref="K20:O20"/>
    <mergeCell ref="A21:E21"/>
    <mergeCell ref="F21:J21"/>
    <mergeCell ref="K21:O2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5B651-5F3C-4B7F-A48B-54801A3216EC}">
  <dimension ref="A1:AD28"/>
  <sheetViews>
    <sheetView workbookViewId="0">
      <selection activeCell="V16" sqref="V16:AD18"/>
    </sheetView>
  </sheetViews>
  <sheetFormatPr baseColWidth="10" defaultRowHeight="14.4"/>
  <cols>
    <col min="2" max="2" width="11.6640625" customWidth="1"/>
    <col min="3" max="3" width="12.44140625" customWidth="1"/>
    <col min="5" max="5" width="11.77734375" bestFit="1" customWidth="1"/>
    <col min="6" max="6" width="4.6640625" customWidth="1"/>
    <col min="7" max="7" width="4.44140625" customWidth="1"/>
    <col min="8" max="8" width="4.21875" customWidth="1"/>
    <col min="9" max="9" width="4.109375" customWidth="1"/>
    <col min="10" max="16" width="4.21875" customWidth="1"/>
    <col min="17" max="18" width="4.109375" customWidth="1"/>
    <col min="19" max="21" width="4.21875" customWidth="1"/>
    <col min="22" max="22" width="4.109375" customWidth="1"/>
    <col min="23" max="23" width="4.21875" customWidth="1"/>
    <col min="24" max="24" width="4.109375" customWidth="1"/>
    <col min="25" max="29" width="4.21875" customWidth="1"/>
  </cols>
  <sheetData>
    <row r="1" spans="1:30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168"/>
      <c r="V1" s="168"/>
      <c r="W1" s="168"/>
      <c r="X1" s="168"/>
      <c r="Y1" s="168"/>
      <c r="Z1" s="168"/>
      <c r="AA1" s="168"/>
      <c r="AB1" s="168"/>
      <c r="AC1" s="168"/>
    </row>
    <row r="2" spans="1:30">
      <c r="A2" s="135" t="s">
        <v>72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72"/>
      <c r="U2" s="168"/>
      <c r="V2" s="168"/>
      <c r="W2" s="168"/>
      <c r="X2" s="168"/>
      <c r="Y2" s="168"/>
      <c r="Z2" s="168"/>
      <c r="AA2" s="168"/>
      <c r="AB2" s="168"/>
      <c r="AC2" s="168"/>
    </row>
    <row r="3" spans="1:30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4"/>
      <c r="U3" s="169"/>
      <c r="V3" s="169"/>
      <c r="W3" s="169"/>
      <c r="X3" s="169"/>
      <c r="Y3" s="169"/>
      <c r="Z3" s="169"/>
      <c r="AA3" s="169"/>
      <c r="AB3" s="169"/>
      <c r="AC3" s="169"/>
    </row>
    <row r="4" spans="1:30">
      <c r="A4" s="171" t="s">
        <v>0</v>
      </c>
      <c r="B4" s="171"/>
      <c r="C4" s="170" t="s">
        <v>100</v>
      </c>
      <c r="D4" s="170"/>
      <c r="E4" s="60" t="s">
        <v>1</v>
      </c>
      <c r="F4" s="170">
        <v>2</v>
      </c>
      <c r="G4" s="170"/>
      <c r="H4" s="170"/>
      <c r="I4" s="170"/>
      <c r="J4" s="171" t="s">
        <v>2</v>
      </c>
      <c r="K4" s="171"/>
      <c r="L4" s="171"/>
      <c r="M4" s="74" t="s">
        <v>130</v>
      </c>
      <c r="N4" s="74"/>
      <c r="O4" s="74"/>
      <c r="P4" s="74"/>
      <c r="Q4" s="74" t="s">
        <v>130</v>
      </c>
      <c r="R4" s="74"/>
      <c r="S4" s="74"/>
      <c r="T4" s="74"/>
      <c r="U4" s="171" t="s">
        <v>99</v>
      </c>
      <c r="V4" s="171"/>
      <c r="W4" s="171"/>
      <c r="X4" s="167" t="s">
        <v>119</v>
      </c>
      <c r="Y4" s="167"/>
      <c r="Z4" s="167"/>
      <c r="AA4" s="167"/>
      <c r="AB4" s="167"/>
      <c r="AC4" s="167"/>
    </row>
    <row r="6" spans="1:30">
      <c r="A6" s="185" t="s">
        <v>79</v>
      </c>
      <c r="B6" s="186"/>
      <c r="C6" s="186"/>
      <c r="D6" s="186"/>
      <c r="E6" s="186"/>
      <c r="F6" s="181" t="s">
        <v>14</v>
      </c>
      <c r="G6" s="181"/>
      <c r="H6" s="181" t="s">
        <v>15</v>
      </c>
      <c r="I6" s="181"/>
      <c r="J6" s="181" t="s">
        <v>16</v>
      </c>
      <c r="K6" s="181"/>
      <c r="L6" s="181" t="s">
        <v>17</v>
      </c>
      <c r="M6" s="181"/>
      <c r="N6" s="181" t="s">
        <v>18</v>
      </c>
      <c r="O6" s="181"/>
      <c r="P6" s="181" t="s">
        <v>19</v>
      </c>
      <c r="Q6" s="181"/>
      <c r="R6" s="181" t="s">
        <v>20</v>
      </c>
      <c r="S6" s="181"/>
      <c r="T6" s="181" t="s">
        <v>21</v>
      </c>
      <c r="U6" s="181"/>
      <c r="V6" s="181" t="s">
        <v>22</v>
      </c>
      <c r="W6" s="181"/>
      <c r="X6" s="181" t="s">
        <v>23</v>
      </c>
      <c r="Y6" s="181"/>
      <c r="Z6" s="181" t="s">
        <v>24</v>
      </c>
      <c r="AA6" s="181"/>
      <c r="AB6" s="181" t="s">
        <v>25</v>
      </c>
      <c r="AC6" s="181"/>
    </row>
    <row r="7" spans="1:30" ht="14.55" customHeight="1">
      <c r="A7" s="183" t="s">
        <v>77</v>
      </c>
      <c r="B7" s="184"/>
      <c r="C7" s="184"/>
      <c r="D7" s="184"/>
      <c r="E7" s="184"/>
      <c r="F7" s="55">
        <f>(ENE!H49)</f>
        <v>0</v>
      </c>
      <c r="G7" s="56">
        <f>(ENE!I49)</f>
        <v>0</v>
      </c>
      <c r="H7" s="56">
        <f>(FEB!H49)</f>
        <v>0</v>
      </c>
      <c r="I7" s="56">
        <f>(FEB!I49)</f>
        <v>0</v>
      </c>
      <c r="J7" s="56">
        <f>(MAR!H49)</f>
        <v>0</v>
      </c>
      <c r="K7" s="56">
        <f>(MAR!I49)</f>
        <v>0</v>
      </c>
      <c r="L7" s="56">
        <f>(ABR!H49)</f>
        <v>0</v>
      </c>
      <c r="M7" s="56">
        <f>(ABR!I49)</f>
        <v>0</v>
      </c>
      <c r="N7" s="56">
        <f>(MAY!H49)</f>
        <v>0</v>
      </c>
      <c r="O7" s="56">
        <f>(MAY!I49)</f>
        <v>0</v>
      </c>
      <c r="P7" s="56">
        <f>(JUN!H49)</f>
        <v>0</v>
      </c>
      <c r="Q7" s="56">
        <f>(JUN!I49)</f>
        <v>0</v>
      </c>
      <c r="R7" s="56">
        <f>(JUL!H49)</f>
        <v>0</v>
      </c>
      <c r="S7" s="56">
        <f>(JUL!I49)</f>
        <v>0</v>
      </c>
      <c r="T7" s="56">
        <f>(AGO!H49)</f>
        <v>0</v>
      </c>
      <c r="U7" s="56">
        <f>(AGO!I49)</f>
        <v>0</v>
      </c>
      <c r="V7" s="56">
        <f>(SEP!H49)</f>
        <v>0</v>
      </c>
      <c r="W7" s="56">
        <f>(SEP!I49)</f>
        <v>0</v>
      </c>
      <c r="X7" s="56">
        <f>(OCT!H49)</f>
        <v>0</v>
      </c>
      <c r="Y7" s="56">
        <f>(OCT!I49)</f>
        <v>0</v>
      </c>
      <c r="Z7" s="56">
        <f>(NOV!H49)</f>
        <v>0</v>
      </c>
      <c r="AA7" s="56">
        <f>(NOV!I49)</f>
        <v>0</v>
      </c>
      <c r="AB7" s="56">
        <f>(DIC!H49)</f>
        <v>0</v>
      </c>
      <c r="AC7" s="56">
        <f>(DIC!I49)</f>
        <v>0</v>
      </c>
    </row>
    <row r="8" spans="1:30" ht="14.55" customHeight="1">
      <c r="A8" s="183" t="s">
        <v>78</v>
      </c>
      <c r="B8" s="184"/>
      <c r="C8" s="184"/>
      <c r="D8" s="184"/>
      <c r="E8" s="184"/>
      <c r="F8" s="187" t="e">
        <f>(F7/G7)</f>
        <v>#DIV/0!</v>
      </c>
      <c r="G8" s="187"/>
      <c r="H8" s="187" t="e">
        <f>(H7/I7)</f>
        <v>#DIV/0!</v>
      </c>
      <c r="I8" s="187"/>
      <c r="J8" s="187" t="e">
        <f>(J7/K7)</f>
        <v>#DIV/0!</v>
      </c>
      <c r="K8" s="187"/>
      <c r="L8" s="187" t="e">
        <f>(L7/M7)</f>
        <v>#DIV/0!</v>
      </c>
      <c r="M8" s="187"/>
      <c r="N8" s="187" t="e">
        <f>(N7/O7)</f>
        <v>#DIV/0!</v>
      </c>
      <c r="O8" s="187"/>
      <c r="P8" s="187" t="e">
        <f>(P7/Q7)</f>
        <v>#DIV/0!</v>
      </c>
      <c r="Q8" s="187"/>
      <c r="R8" s="187" t="e">
        <f>(R7/S7)</f>
        <v>#DIV/0!</v>
      </c>
      <c r="S8" s="187"/>
      <c r="T8" s="187" t="e">
        <f>(T7/U7)</f>
        <v>#DIV/0!</v>
      </c>
      <c r="U8" s="187"/>
      <c r="V8" s="187" t="e">
        <f>(V7/W7)</f>
        <v>#DIV/0!</v>
      </c>
      <c r="W8" s="187"/>
      <c r="X8" s="187" t="e">
        <f>(X7/Y7)</f>
        <v>#DIV/0!</v>
      </c>
      <c r="Y8" s="187"/>
      <c r="Z8" s="187" t="e">
        <f>(Z7/AA7)</f>
        <v>#DIV/0!</v>
      </c>
      <c r="AA8" s="187"/>
      <c r="AB8" s="187" t="e">
        <f>(AB7/AC7)</f>
        <v>#DIV/0!</v>
      </c>
      <c r="AC8" s="187"/>
    </row>
    <row r="9" spans="1:30" ht="13.95" customHeight="1"/>
    <row r="12" spans="1:30" ht="14.55" customHeight="1">
      <c r="A12" s="197" t="s">
        <v>32</v>
      </c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198"/>
      <c r="AC12" s="198"/>
      <c r="AD12" s="198"/>
    </row>
    <row r="13" spans="1:30" ht="14.55" customHeight="1">
      <c r="A13" s="185" t="s">
        <v>33</v>
      </c>
      <c r="B13" s="186"/>
      <c r="C13" s="186"/>
      <c r="D13" s="186"/>
      <c r="E13" s="186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5" t="s">
        <v>34</v>
      </c>
      <c r="W13" s="196"/>
      <c r="X13" s="196"/>
      <c r="Y13" s="196"/>
      <c r="Z13" s="196"/>
      <c r="AA13" s="196"/>
      <c r="AB13" s="196"/>
      <c r="AC13" s="196"/>
      <c r="AD13" s="196"/>
    </row>
    <row r="14" spans="1:30" ht="14.55" customHeight="1">
      <c r="A14" s="188" t="s">
        <v>35</v>
      </c>
      <c r="B14" s="189"/>
      <c r="C14" s="189"/>
      <c r="D14" s="189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80" t="s">
        <v>36</v>
      </c>
      <c r="W14" s="180"/>
      <c r="X14" s="180"/>
      <c r="Y14" s="180"/>
      <c r="Z14" s="180"/>
      <c r="AA14" s="180"/>
      <c r="AB14" s="180"/>
      <c r="AC14" s="180"/>
      <c r="AD14" s="180"/>
    </row>
    <row r="15" spans="1:30" ht="34.5" customHeight="1">
      <c r="A15" s="182" t="s">
        <v>37</v>
      </c>
      <c r="B15" s="182"/>
      <c r="C15" s="52" t="s">
        <v>38</v>
      </c>
      <c r="D15" s="52" t="s">
        <v>39</v>
      </c>
      <c r="E15" s="52" t="s">
        <v>40</v>
      </c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79" t="s">
        <v>41</v>
      </c>
      <c r="W15" s="179"/>
      <c r="X15" s="179"/>
      <c r="Y15" s="179"/>
      <c r="Z15" s="179"/>
      <c r="AA15" s="179"/>
      <c r="AB15" s="179"/>
      <c r="AC15" s="179"/>
      <c r="AD15" s="179"/>
    </row>
    <row r="16" spans="1:30">
      <c r="A16" s="191" t="s">
        <v>42</v>
      </c>
      <c r="B16" s="192"/>
      <c r="C16" s="175">
        <f>(SUM(ENE!H49+FEB!H49+MAR!H49))</f>
        <v>0</v>
      </c>
      <c r="D16" s="175">
        <f>SUM(ENE!I49+FEB!I49+MAR!I499)</f>
        <v>0</v>
      </c>
      <c r="E16" s="177" t="e">
        <f>(C16/D16)</f>
        <v>#DIV/0!</v>
      </c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79" t="s">
        <v>87</v>
      </c>
      <c r="W16" s="179"/>
      <c r="X16" s="179"/>
      <c r="Y16" s="179"/>
      <c r="Z16" s="179"/>
      <c r="AA16" s="179"/>
      <c r="AB16" s="179"/>
      <c r="AC16" s="179"/>
      <c r="AD16" s="179"/>
    </row>
    <row r="17" spans="1:30">
      <c r="A17" s="193"/>
      <c r="B17" s="194"/>
      <c r="C17" s="176"/>
      <c r="D17" s="176"/>
      <c r="E17" s="178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79"/>
      <c r="W17" s="179"/>
      <c r="X17" s="179"/>
      <c r="Y17" s="179"/>
      <c r="Z17" s="179"/>
      <c r="AA17" s="179"/>
      <c r="AB17" s="179"/>
      <c r="AC17" s="179"/>
      <c r="AD17" s="179"/>
    </row>
    <row r="18" spans="1:30">
      <c r="A18" s="193" t="s">
        <v>80</v>
      </c>
      <c r="B18" s="194"/>
      <c r="C18" s="175">
        <f>(SUM(ABR!H49+MAY!H49+JUN!H49))</f>
        <v>0</v>
      </c>
      <c r="D18" s="175">
        <f>(SUM(ABR!I49+MAY!I49+JUN!I49))</f>
        <v>0</v>
      </c>
      <c r="E18" s="177" t="e">
        <f t="shared" ref="E18:E24" si="0">(C18/D18)</f>
        <v>#DIV/0!</v>
      </c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79"/>
      <c r="W18" s="179"/>
      <c r="X18" s="179"/>
      <c r="Y18" s="179"/>
      <c r="Z18" s="179"/>
      <c r="AA18" s="179"/>
      <c r="AB18" s="179"/>
      <c r="AC18" s="179"/>
      <c r="AD18" s="179"/>
    </row>
    <row r="19" spans="1:30">
      <c r="A19" s="193"/>
      <c r="B19" s="194"/>
      <c r="C19" s="176"/>
      <c r="D19" s="176"/>
      <c r="E19" s="178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79" t="s">
        <v>88</v>
      </c>
      <c r="W19" s="179"/>
      <c r="X19" s="179"/>
      <c r="Y19" s="179"/>
      <c r="Z19" s="179"/>
      <c r="AA19" s="179"/>
      <c r="AB19" s="179"/>
      <c r="AC19" s="179"/>
      <c r="AD19" s="179"/>
    </row>
    <row r="20" spans="1:30">
      <c r="A20" s="193" t="s">
        <v>43</v>
      </c>
      <c r="B20" s="194"/>
      <c r="C20" s="175">
        <f>(JUL!H49+AGO!H49+SEP!H49)</f>
        <v>0</v>
      </c>
      <c r="D20" s="175">
        <f>(SUM(JUL!I49+AGO!I49+SEP!I49))</f>
        <v>0</v>
      </c>
      <c r="E20" s="177" t="e">
        <f t="shared" si="0"/>
        <v>#DIV/0!</v>
      </c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79"/>
      <c r="W20" s="179"/>
      <c r="X20" s="179"/>
      <c r="Y20" s="179"/>
      <c r="Z20" s="179"/>
      <c r="AA20" s="179"/>
      <c r="AB20" s="179"/>
      <c r="AC20" s="179"/>
      <c r="AD20" s="179"/>
    </row>
    <row r="21" spans="1:30">
      <c r="A21" s="193"/>
      <c r="B21" s="194"/>
      <c r="C21" s="176"/>
      <c r="D21" s="176"/>
      <c r="E21" s="178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79"/>
      <c r="W21" s="179"/>
      <c r="X21" s="179"/>
      <c r="Y21" s="179"/>
      <c r="Z21" s="179"/>
      <c r="AA21" s="179"/>
      <c r="AB21" s="179"/>
      <c r="AC21" s="179"/>
      <c r="AD21" s="179"/>
    </row>
    <row r="22" spans="1:30">
      <c r="A22" s="193" t="s">
        <v>44</v>
      </c>
      <c r="B22" s="194"/>
      <c r="C22" s="175">
        <f>(SUM(OCT!$H$49+NOV!H49+DIC!H49))</f>
        <v>0</v>
      </c>
      <c r="D22" s="175">
        <f>SUM(OCT!$I$49+NOV!I49+DIC!I49)</f>
        <v>0</v>
      </c>
      <c r="E22" s="177" t="e">
        <f t="shared" si="0"/>
        <v>#DIV/0!</v>
      </c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79"/>
      <c r="W22" s="179"/>
      <c r="X22" s="179"/>
      <c r="Y22" s="179"/>
      <c r="Z22" s="179"/>
      <c r="AA22" s="179"/>
      <c r="AB22" s="179"/>
      <c r="AC22" s="179"/>
      <c r="AD22" s="179"/>
    </row>
    <row r="23" spans="1:30">
      <c r="A23" s="193"/>
      <c r="B23" s="194"/>
      <c r="C23" s="176"/>
      <c r="D23" s="176"/>
      <c r="E23" s="178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79" t="s">
        <v>45</v>
      </c>
      <c r="W23" s="179"/>
      <c r="X23" s="179"/>
      <c r="Y23" s="179"/>
      <c r="Z23" s="179"/>
      <c r="AA23" s="179"/>
      <c r="AB23" s="179"/>
      <c r="AC23" s="179"/>
      <c r="AD23" s="179"/>
    </row>
    <row r="24" spans="1:30">
      <c r="A24" s="199" t="s">
        <v>77</v>
      </c>
      <c r="B24" s="199"/>
      <c r="C24" s="21">
        <f>SUM(C16:C22)</f>
        <v>0</v>
      </c>
      <c r="D24" s="21">
        <f>(SUM(D16:D22))</f>
        <v>0</v>
      </c>
      <c r="E24" s="22" t="e">
        <f t="shared" si="0"/>
        <v>#DIV/0!</v>
      </c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79"/>
      <c r="W24" s="179"/>
      <c r="X24" s="179"/>
      <c r="Y24" s="179"/>
      <c r="Z24" s="179"/>
      <c r="AA24" s="179"/>
      <c r="AB24" s="179"/>
      <c r="AC24" s="179"/>
      <c r="AD24" s="179"/>
    </row>
    <row r="25" spans="1:30">
      <c r="A25" s="61"/>
      <c r="B25" s="61"/>
      <c r="C25" s="61"/>
      <c r="D25" s="61"/>
      <c r="E25" s="61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79"/>
      <c r="W25" s="179"/>
      <c r="X25" s="179"/>
      <c r="Y25" s="179"/>
      <c r="Z25" s="179"/>
      <c r="AA25" s="179"/>
      <c r="AB25" s="179"/>
      <c r="AC25" s="179"/>
      <c r="AD25" s="179"/>
    </row>
    <row r="26" spans="1:30">
      <c r="A26" s="61"/>
      <c r="B26" s="61"/>
      <c r="C26" s="61"/>
      <c r="D26" s="61"/>
      <c r="E26" s="61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61"/>
      <c r="W26" s="61"/>
      <c r="X26" s="61"/>
      <c r="Y26" s="61"/>
      <c r="Z26" s="61"/>
      <c r="AA26" s="61"/>
      <c r="AB26" s="61"/>
      <c r="AC26" s="61"/>
      <c r="AD26" s="61"/>
    </row>
    <row r="27" spans="1:30">
      <c r="A27" s="61"/>
      <c r="B27" s="61"/>
      <c r="C27" s="61"/>
      <c r="D27" s="61"/>
      <c r="E27" s="61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61"/>
      <c r="W27" s="61"/>
      <c r="X27" s="61"/>
      <c r="Y27" s="61"/>
      <c r="Z27" s="61"/>
      <c r="AA27" s="61"/>
      <c r="AB27" s="61"/>
      <c r="AC27" s="61"/>
      <c r="AD27" s="61"/>
    </row>
    <row r="28" spans="1:30">
      <c r="A28" s="61"/>
      <c r="B28" s="61"/>
      <c r="C28" s="61"/>
      <c r="D28" s="61"/>
      <c r="E28" s="61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61"/>
      <c r="W28" s="61"/>
      <c r="X28" s="61"/>
      <c r="Y28" s="61"/>
      <c r="Z28" s="61"/>
      <c r="AA28" s="61"/>
      <c r="AB28" s="61"/>
      <c r="AC28" s="61"/>
      <c r="AD28" s="61"/>
    </row>
  </sheetData>
  <mergeCells count="66">
    <mergeCell ref="V23:AD25"/>
    <mergeCell ref="E20:E21"/>
    <mergeCell ref="A22:B23"/>
    <mergeCell ref="C22:C23"/>
    <mergeCell ref="D22:D23"/>
    <mergeCell ref="E22:E23"/>
    <mergeCell ref="A24:B24"/>
    <mergeCell ref="A20:B21"/>
    <mergeCell ref="C20:C21"/>
    <mergeCell ref="D20:D21"/>
    <mergeCell ref="Z6:AA6"/>
    <mergeCell ref="AB6:AC6"/>
    <mergeCell ref="T8:U8"/>
    <mergeCell ref="V8:W8"/>
    <mergeCell ref="X8:Y8"/>
    <mergeCell ref="Z8:AA8"/>
    <mergeCell ref="AB8:AC8"/>
    <mergeCell ref="V6:W6"/>
    <mergeCell ref="X6:Y6"/>
    <mergeCell ref="T6:U6"/>
    <mergeCell ref="V13:AD13"/>
    <mergeCell ref="A12:AD12"/>
    <mergeCell ref="N8:O8"/>
    <mergeCell ref="P8:Q8"/>
    <mergeCell ref="R8:S8"/>
    <mergeCell ref="H8:I8"/>
    <mergeCell ref="J8:K8"/>
    <mergeCell ref="L8:M8"/>
    <mergeCell ref="H6:I6"/>
    <mergeCell ref="J6:K6"/>
    <mergeCell ref="L6:M6"/>
    <mergeCell ref="N6:O6"/>
    <mergeCell ref="P6:Q6"/>
    <mergeCell ref="R6:S6"/>
    <mergeCell ref="A15:B15"/>
    <mergeCell ref="A7:E7"/>
    <mergeCell ref="A8:E8"/>
    <mergeCell ref="A6:E6"/>
    <mergeCell ref="F6:G6"/>
    <mergeCell ref="F8:G8"/>
    <mergeCell ref="A13:E13"/>
    <mergeCell ref="A14:E14"/>
    <mergeCell ref="F13:U28"/>
    <mergeCell ref="A16:B17"/>
    <mergeCell ref="C16:C17"/>
    <mergeCell ref="D16:D17"/>
    <mergeCell ref="E16:E17"/>
    <mergeCell ref="A18:B19"/>
    <mergeCell ref="C18:C19"/>
    <mergeCell ref="D18:D19"/>
    <mergeCell ref="E18:E19"/>
    <mergeCell ref="V19:AD22"/>
    <mergeCell ref="V14:AD14"/>
    <mergeCell ref="V15:AD15"/>
    <mergeCell ref="V16:AD18"/>
    <mergeCell ref="X4:AC4"/>
    <mergeCell ref="U1:AC3"/>
    <mergeCell ref="F4:I4"/>
    <mergeCell ref="J4:L4"/>
    <mergeCell ref="A1:T1"/>
    <mergeCell ref="A2:T3"/>
    <mergeCell ref="A4:B4"/>
    <mergeCell ref="C4:D4"/>
    <mergeCell ref="U4:W4"/>
    <mergeCell ref="M4:P4"/>
    <mergeCell ref="Q4:T4"/>
  </mergeCells>
  <conditionalFormatting sqref="C18 C16 C20 C22 C24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{112A978C-857E-40F2-BCCB-CCA0FBC5FCAC}</x14:id>
        </ext>
      </extLst>
    </cfRule>
  </conditionalFormatting>
  <conditionalFormatting sqref="D18 D16 D20 D22 D24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{E358468E-1B6E-4687-BED0-B98F0BEAC034}</x14:id>
        </ext>
      </extLst>
    </cfRule>
  </conditionalFormatting>
  <conditionalFormatting sqref="E18 E16 E20 E22 E24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{6B7187FD-C2DB-4071-B02F-09EE83A7D192}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12A978C-857E-40F2-BCCB-CCA0FBC5FCA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C18 C16 C20 C22 C24</xm:sqref>
        </x14:conditionalFormatting>
        <x14:conditionalFormatting xmlns:xm="http://schemas.microsoft.com/office/excel/2006/main">
          <x14:cfRule type="dataBar" id="{E358468E-1B6E-4687-BED0-B98F0BEAC03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D18 D16 D20 D22 D24</xm:sqref>
        </x14:conditionalFormatting>
        <x14:conditionalFormatting xmlns:xm="http://schemas.microsoft.com/office/excel/2006/main">
          <x14:cfRule type="dataBar" id="{6B7187FD-C2DB-4071-B02F-09EE83A7D19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E18 E16 E20 E22 E24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E6719-FA1A-481B-A9BC-55F272C4ACFF}">
  <dimension ref="A1:X50"/>
  <sheetViews>
    <sheetView workbookViewId="0">
      <selection activeCell="A6" sqref="A6:W6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105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15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115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121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15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uWSMdg2YkpAUj2M+v3USSz1jjEGMlGqMINC/U3KPIrceiG7VExjMMvUVALYwklc80wKv+W/Cs7keVAo1QqBbdg==" saltValue="e/UVJu24ufChqKZRlK+zNQ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241" priority="14" stopIfTrue="1" operator="equal">
      <formula>1</formula>
    </cfRule>
  </conditionalFormatting>
  <conditionalFormatting sqref="H17:I23 H25:I31 H33:I39 H47:I47">
    <cfRule type="notContainsText" dxfId="240" priority="13" stopIfTrue="1" operator="notContains" text="1">
      <formula>ISERROR(SEARCH("1",H17))</formula>
    </cfRule>
  </conditionalFormatting>
  <conditionalFormatting sqref="H17:I23 H25:I31 H33:I39">
    <cfRule type="containsText" dxfId="239" priority="11" stopIfTrue="1" operator="containsText" text="R">
      <formula>NOT(ISERROR(SEARCH("R",H17)))</formula>
    </cfRule>
  </conditionalFormatting>
  <conditionalFormatting sqref="H41:I46">
    <cfRule type="notContainsText" dxfId="238" priority="10" stopIfTrue="1" operator="notContains" text="1">
      <formula>ISERROR(SEARCH("1",H41))</formula>
    </cfRule>
  </conditionalFormatting>
  <conditionalFormatting sqref="H41:I47">
    <cfRule type="containsText" dxfId="237" priority="9" stopIfTrue="1" operator="containsText" text="R">
      <formula>NOT(ISERROR(SEARCH("R",H41)))</formula>
    </cfRule>
  </conditionalFormatting>
  <conditionalFormatting sqref="H49:S49 H50">
    <cfRule type="cellIs" dxfId="236" priority="15" stopIfTrue="1" operator="equal">
      <formula>0</formula>
    </cfRule>
    <cfRule type="cellIs" dxfId="235" priority="16" operator="equal">
      <formula>0</formula>
    </cfRule>
    <cfRule type="cellIs" dxfId="234" priority="17" operator="between">
      <formula>1</formula>
      <formula>9</formula>
    </cfRule>
    <cfRule type="cellIs" dxfId="233" priority="18" stopIfTrue="1" operator="equal">
      <formula>0</formula>
    </cfRule>
    <cfRule type="cellIs" dxfId="232" priority="19" stopIfTrue="1" operator="equal">
      <formula>0</formula>
    </cfRule>
    <cfRule type="cellIs" dxfId="231" priority="20" stopIfTrue="1" operator="equal">
      <formula>0</formula>
    </cfRule>
    <cfRule type="cellIs" dxfId="230" priority="21" stopIfTrue="1" operator="equal">
      <formula>0</formula>
    </cfRule>
    <cfRule type="cellIs" dxfId="229" priority="22" stopIfTrue="1" operator="equal">
      <formula>1</formula>
    </cfRule>
  </conditionalFormatting>
  <conditionalFormatting sqref="I17:I23 I25:I31 I33:I39 I41:I47">
    <cfRule type="cellIs" dxfId="228" priority="12" stopIfTrue="1" operator="equal">
      <formula>1</formula>
    </cfRule>
  </conditionalFormatting>
  <conditionalFormatting sqref="J50">
    <cfRule type="cellIs" dxfId="227" priority="1" stopIfTrue="1" operator="equal">
      <formula>0</formula>
    </cfRule>
    <cfRule type="cellIs" dxfId="226" priority="2" operator="equal">
      <formula>0</formula>
    </cfRule>
    <cfRule type="cellIs" dxfId="225" priority="3" operator="between">
      <formula>1</formula>
      <formula>9</formula>
    </cfRule>
    <cfRule type="cellIs" dxfId="224" priority="4" stopIfTrue="1" operator="equal">
      <formula>0</formula>
    </cfRule>
    <cfRule type="cellIs" dxfId="223" priority="5" stopIfTrue="1" operator="equal">
      <formula>0</formula>
    </cfRule>
    <cfRule type="cellIs" dxfId="222" priority="6" stopIfTrue="1" operator="equal">
      <formula>0</formula>
    </cfRule>
    <cfRule type="cellIs" dxfId="221" priority="7" stopIfTrue="1" operator="equal">
      <formula>0</formula>
    </cfRule>
    <cfRule type="cellIs" dxfId="220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75FFD-3421-40EB-8C9A-FDA4B6313738}">
  <dimension ref="A1:X50"/>
  <sheetViews>
    <sheetView workbookViewId="0">
      <selection activeCell="A8" sqref="A8:W8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103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16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91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58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58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58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58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58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58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58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92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58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58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58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58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58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58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58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93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58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58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58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58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58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58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58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94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58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58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58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58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58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58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58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16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+LuL18wrKHHY1l344u5mFhHgbVRlukDm74iqpbFeARQkVZU5XEnLkUnWRQg14QNcrSc1C8h4BQchKC4g4zp+eg==" saltValue="4e6qDIF8GnrkCyaFmgT39A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219" priority="14" stopIfTrue="1" operator="equal">
      <formula>1</formula>
    </cfRule>
  </conditionalFormatting>
  <conditionalFormatting sqref="H17:I23 H25:I31 H33:I39 H47:I47">
    <cfRule type="notContainsText" dxfId="218" priority="13" stopIfTrue="1" operator="notContains" text="1">
      <formula>ISERROR(SEARCH("1",H17))</formula>
    </cfRule>
  </conditionalFormatting>
  <conditionalFormatting sqref="H17:I23 H25:I31 H33:I39">
    <cfRule type="containsText" dxfId="217" priority="11" stopIfTrue="1" operator="containsText" text="R">
      <formula>NOT(ISERROR(SEARCH("R",H17)))</formula>
    </cfRule>
  </conditionalFormatting>
  <conditionalFormatting sqref="H41:I46">
    <cfRule type="notContainsText" dxfId="216" priority="10" stopIfTrue="1" operator="notContains" text="1">
      <formula>ISERROR(SEARCH("1",H41))</formula>
    </cfRule>
  </conditionalFormatting>
  <conditionalFormatting sqref="H41:I47">
    <cfRule type="containsText" dxfId="215" priority="9" stopIfTrue="1" operator="containsText" text="R">
      <formula>NOT(ISERROR(SEARCH("R",H41)))</formula>
    </cfRule>
  </conditionalFormatting>
  <conditionalFormatting sqref="H49:S49 H50">
    <cfRule type="cellIs" dxfId="214" priority="15" stopIfTrue="1" operator="equal">
      <formula>0</formula>
    </cfRule>
    <cfRule type="cellIs" dxfId="213" priority="16" operator="equal">
      <formula>0</formula>
    </cfRule>
    <cfRule type="cellIs" dxfId="212" priority="17" operator="between">
      <formula>1</formula>
      <formula>9</formula>
    </cfRule>
    <cfRule type="cellIs" dxfId="211" priority="18" stopIfTrue="1" operator="equal">
      <formula>0</formula>
    </cfRule>
    <cfRule type="cellIs" dxfId="210" priority="19" stopIfTrue="1" operator="equal">
      <formula>0</formula>
    </cfRule>
    <cfRule type="cellIs" dxfId="209" priority="20" stopIfTrue="1" operator="equal">
      <formula>0</formula>
    </cfRule>
    <cfRule type="cellIs" dxfId="208" priority="21" stopIfTrue="1" operator="equal">
      <formula>0</formula>
    </cfRule>
    <cfRule type="cellIs" dxfId="207" priority="22" stopIfTrue="1" operator="equal">
      <formula>1</formula>
    </cfRule>
  </conditionalFormatting>
  <conditionalFormatting sqref="I17:I23 I25:I31 I33:I39 I41:I47">
    <cfRule type="cellIs" dxfId="206" priority="12" stopIfTrue="1" operator="equal">
      <formula>1</formula>
    </cfRule>
  </conditionalFormatting>
  <conditionalFormatting sqref="J50">
    <cfRule type="cellIs" dxfId="205" priority="1" stopIfTrue="1" operator="equal">
      <formula>0</formula>
    </cfRule>
    <cfRule type="cellIs" dxfId="204" priority="2" operator="equal">
      <formula>0</formula>
    </cfRule>
    <cfRule type="cellIs" dxfId="203" priority="3" operator="between">
      <formula>1</formula>
      <formula>9</formula>
    </cfRule>
    <cfRule type="cellIs" dxfId="202" priority="4" stopIfTrue="1" operator="equal">
      <formula>0</formula>
    </cfRule>
    <cfRule type="cellIs" dxfId="201" priority="5" stopIfTrue="1" operator="equal">
      <formula>0</formula>
    </cfRule>
    <cfRule type="cellIs" dxfId="200" priority="6" stopIfTrue="1" operator="equal">
      <formula>0</formula>
    </cfRule>
    <cfRule type="cellIs" dxfId="199" priority="7" stopIfTrue="1" operator="equal">
      <formula>0</formula>
    </cfRule>
    <cfRule type="cellIs" dxfId="198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B5F30-39AC-45D1-A4E5-0F8515B41047}">
  <dimension ref="A1:X50"/>
  <sheetViews>
    <sheetView topLeftCell="A31" workbookViewId="0">
      <selection activeCell="A49" sqref="A49:W50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106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17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115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17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MBi1VZaExMBSIYmrYlkjLhsXNOsyeGMMUTVIfklzbeaF/IGoR+aZp3WossI6J/gLsoLrgET4XausUXBEi/OA3w==" saltValue="Mkll2TF8SqIgG7dHo+u+Pw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197" priority="14" stopIfTrue="1" operator="equal">
      <formula>1</formula>
    </cfRule>
  </conditionalFormatting>
  <conditionalFormatting sqref="H17:I23 H25:I31 H33:I39 H47:I47">
    <cfRule type="notContainsText" dxfId="196" priority="13" stopIfTrue="1" operator="notContains" text="1">
      <formula>ISERROR(SEARCH("1",H17))</formula>
    </cfRule>
  </conditionalFormatting>
  <conditionalFormatting sqref="H17:I23 H25:I31 H33:I39">
    <cfRule type="containsText" dxfId="195" priority="11" stopIfTrue="1" operator="containsText" text="R">
      <formula>NOT(ISERROR(SEARCH("R",H17)))</formula>
    </cfRule>
  </conditionalFormatting>
  <conditionalFormatting sqref="H41:I46">
    <cfRule type="notContainsText" dxfId="194" priority="10" stopIfTrue="1" operator="notContains" text="1">
      <formula>ISERROR(SEARCH("1",H41))</formula>
    </cfRule>
  </conditionalFormatting>
  <conditionalFormatting sqref="H41:I47">
    <cfRule type="containsText" dxfId="193" priority="9" stopIfTrue="1" operator="containsText" text="R">
      <formula>NOT(ISERROR(SEARCH("R",H41)))</formula>
    </cfRule>
  </conditionalFormatting>
  <conditionalFormatting sqref="H49:S49 H50">
    <cfRule type="cellIs" dxfId="192" priority="15" stopIfTrue="1" operator="equal">
      <formula>0</formula>
    </cfRule>
    <cfRule type="cellIs" dxfId="191" priority="16" operator="equal">
      <formula>0</formula>
    </cfRule>
    <cfRule type="cellIs" dxfId="190" priority="17" operator="between">
      <formula>1</formula>
      <formula>9</formula>
    </cfRule>
    <cfRule type="cellIs" dxfId="189" priority="18" stopIfTrue="1" operator="equal">
      <formula>0</formula>
    </cfRule>
    <cfRule type="cellIs" dxfId="188" priority="19" stopIfTrue="1" operator="equal">
      <formula>0</formula>
    </cfRule>
    <cfRule type="cellIs" dxfId="187" priority="20" stopIfTrue="1" operator="equal">
      <formula>0</formula>
    </cfRule>
    <cfRule type="cellIs" dxfId="186" priority="21" stopIfTrue="1" operator="equal">
      <formula>0</formula>
    </cfRule>
    <cfRule type="cellIs" dxfId="185" priority="22" stopIfTrue="1" operator="equal">
      <formula>1</formula>
    </cfRule>
  </conditionalFormatting>
  <conditionalFormatting sqref="I17:I23 I25:I31 I33:I39 I41:I47">
    <cfRule type="cellIs" dxfId="184" priority="12" stopIfTrue="1" operator="equal">
      <formula>1</formula>
    </cfRule>
  </conditionalFormatting>
  <conditionalFormatting sqref="J50">
    <cfRule type="cellIs" dxfId="183" priority="1" stopIfTrue="1" operator="equal">
      <formula>0</formula>
    </cfRule>
    <cfRule type="cellIs" dxfId="182" priority="2" operator="equal">
      <formula>0</formula>
    </cfRule>
    <cfRule type="cellIs" dxfId="181" priority="3" operator="between">
      <formula>1</formula>
      <formula>9</formula>
    </cfRule>
    <cfRule type="cellIs" dxfId="180" priority="4" stopIfTrue="1" operator="equal">
      <formula>0</formula>
    </cfRule>
    <cfRule type="cellIs" dxfId="179" priority="5" stopIfTrue="1" operator="equal">
      <formula>0</formula>
    </cfRule>
    <cfRule type="cellIs" dxfId="178" priority="6" stopIfTrue="1" operator="equal">
      <formula>0</formula>
    </cfRule>
    <cfRule type="cellIs" dxfId="177" priority="7" stopIfTrue="1" operator="equal">
      <formula>0</formula>
    </cfRule>
    <cfRule type="cellIs" dxfId="176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A81B7-22C5-4614-9E23-D89487619B19}">
  <dimension ref="A1:X50"/>
  <sheetViews>
    <sheetView workbookViewId="0">
      <selection activeCell="A7" sqref="A7:W7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107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18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116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118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18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AYFlJaM4ZJZP6oWNfBpkIeiqNnTYEJUkBqoOy5J2Oklw894dV6+89oM5lAwYiPUnfjpIZ3QTcM7+nHw6PJ0DjQ==" saltValue="o8js2w1PqsFdRcna+EYmWA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175" priority="14" stopIfTrue="1" operator="equal">
      <formula>1</formula>
    </cfRule>
  </conditionalFormatting>
  <conditionalFormatting sqref="H17:I23 H25:I31 H33:I39 H47:I47">
    <cfRule type="notContainsText" dxfId="174" priority="13" stopIfTrue="1" operator="notContains" text="1">
      <formula>ISERROR(SEARCH("1",H17))</formula>
    </cfRule>
  </conditionalFormatting>
  <conditionalFormatting sqref="H17:I23 H25:I31 H33:I39">
    <cfRule type="containsText" dxfId="173" priority="11" stopIfTrue="1" operator="containsText" text="R">
      <formula>NOT(ISERROR(SEARCH("R",H17)))</formula>
    </cfRule>
  </conditionalFormatting>
  <conditionalFormatting sqref="H41:I46">
    <cfRule type="notContainsText" dxfId="172" priority="10" stopIfTrue="1" operator="notContains" text="1">
      <formula>ISERROR(SEARCH("1",H41))</formula>
    </cfRule>
  </conditionalFormatting>
  <conditionalFormatting sqref="H41:I47">
    <cfRule type="containsText" dxfId="171" priority="9" stopIfTrue="1" operator="containsText" text="R">
      <formula>NOT(ISERROR(SEARCH("R",H41)))</formula>
    </cfRule>
  </conditionalFormatting>
  <conditionalFormatting sqref="H49:S49 H50">
    <cfRule type="cellIs" dxfId="170" priority="15" stopIfTrue="1" operator="equal">
      <formula>0</formula>
    </cfRule>
    <cfRule type="cellIs" dxfId="169" priority="16" operator="equal">
      <formula>0</formula>
    </cfRule>
    <cfRule type="cellIs" dxfId="168" priority="17" operator="between">
      <formula>1</formula>
      <formula>9</formula>
    </cfRule>
    <cfRule type="cellIs" dxfId="167" priority="18" stopIfTrue="1" operator="equal">
      <formula>0</formula>
    </cfRule>
    <cfRule type="cellIs" dxfId="166" priority="19" stopIfTrue="1" operator="equal">
      <formula>0</formula>
    </cfRule>
    <cfRule type="cellIs" dxfId="165" priority="20" stopIfTrue="1" operator="equal">
      <formula>0</formula>
    </cfRule>
    <cfRule type="cellIs" dxfId="164" priority="21" stopIfTrue="1" operator="equal">
      <formula>0</formula>
    </cfRule>
    <cfRule type="cellIs" dxfId="163" priority="22" stopIfTrue="1" operator="equal">
      <formula>1</formula>
    </cfRule>
  </conditionalFormatting>
  <conditionalFormatting sqref="I17:I23 I25:I31 I33:I39 I41:I47">
    <cfRule type="cellIs" dxfId="162" priority="12" stopIfTrue="1" operator="equal">
      <formula>1</formula>
    </cfRule>
  </conditionalFormatting>
  <conditionalFormatting sqref="J50">
    <cfRule type="cellIs" dxfId="161" priority="1" stopIfTrue="1" operator="equal">
      <formula>0</formula>
    </cfRule>
    <cfRule type="cellIs" dxfId="160" priority="2" operator="equal">
      <formula>0</formula>
    </cfRule>
    <cfRule type="cellIs" dxfId="159" priority="3" operator="between">
      <formula>1</formula>
      <formula>9</formula>
    </cfRule>
    <cfRule type="cellIs" dxfId="158" priority="4" stopIfTrue="1" operator="equal">
      <formula>0</formula>
    </cfRule>
    <cfRule type="cellIs" dxfId="157" priority="5" stopIfTrue="1" operator="equal">
      <formula>0</formula>
    </cfRule>
    <cfRule type="cellIs" dxfId="156" priority="6" stopIfTrue="1" operator="equal">
      <formula>0</formula>
    </cfRule>
    <cfRule type="cellIs" dxfId="155" priority="7" stopIfTrue="1" operator="equal">
      <formula>0</formula>
    </cfRule>
    <cfRule type="cellIs" dxfId="154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A6FC2-4122-49E5-90A7-AC5590EAEE12}">
  <dimension ref="A1:X50"/>
  <sheetViews>
    <sheetView workbookViewId="0">
      <selection activeCell="A8" sqref="A8:W8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108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19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121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123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19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20/5S8a699JKI2xILNEv62KwaDuuDxdW1M41ChJUmGR6PeW8jf7Mdt2kfXGhkFwOFgP8VRvGY4HQthMFYnNzHg==" saltValue="gkov1r4T+7Mlw5u8RUyjNQ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153" priority="14" stopIfTrue="1" operator="equal">
      <formula>1</formula>
    </cfRule>
  </conditionalFormatting>
  <conditionalFormatting sqref="H17:I23 H25:I31 H33:I39 H47:I47">
    <cfRule type="notContainsText" dxfId="152" priority="13" stopIfTrue="1" operator="notContains" text="1">
      <formula>ISERROR(SEARCH("1",H17))</formula>
    </cfRule>
  </conditionalFormatting>
  <conditionalFormatting sqref="H17:I23 H25:I31 H33:I39">
    <cfRule type="containsText" dxfId="151" priority="11" stopIfTrue="1" operator="containsText" text="R">
      <formula>NOT(ISERROR(SEARCH("R",H17)))</formula>
    </cfRule>
  </conditionalFormatting>
  <conditionalFormatting sqref="H41:I46">
    <cfRule type="notContainsText" dxfId="150" priority="10" stopIfTrue="1" operator="notContains" text="1">
      <formula>ISERROR(SEARCH("1",H41))</formula>
    </cfRule>
  </conditionalFormatting>
  <conditionalFormatting sqref="H41:I47">
    <cfRule type="containsText" dxfId="149" priority="9" stopIfTrue="1" operator="containsText" text="R">
      <formula>NOT(ISERROR(SEARCH("R",H41)))</formula>
    </cfRule>
  </conditionalFormatting>
  <conditionalFormatting sqref="H49:S49 H50">
    <cfRule type="cellIs" dxfId="148" priority="15" stopIfTrue="1" operator="equal">
      <formula>0</formula>
    </cfRule>
    <cfRule type="cellIs" dxfId="147" priority="16" operator="equal">
      <formula>0</formula>
    </cfRule>
    <cfRule type="cellIs" dxfId="146" priority="17" operator="between">
      <formula>1</formula>
      <formula>9</formula>
    </cfRule>
    <cfRule type="cellIs" dxfId="145" priority="18" stopIfTrue="1" operator="equal">
      <formula>0</formula>
    </cfRule>
    <cfRule type="cellIs" dxfId="144" priority="19" stopIfTrue="1" operator="equal">
      <formula>0</formula>
    </cfRule>
    <cfRule type="cellIs" dxfId="143" priority="20" stopIfTrue="1" operator="equal">
      <formula>0</formula>
    </cfRule>
    <cfRule type="cellIs" dxfId="142" priority="21" stopIfTrue="1" operator="equal">
      <formula>0</formula>
    </cfRule>
    <cfRule type="cellIs" dxfId="141" priority="22" stopIfTrue="1" operator="equal">
      <formula>1</formula>
    </cfRule>
  </conditionalFormatting>
  <conditionalFormatting sqref="I17:I23 I25:I31 I33:I39 I41:I47">
    <cfRule type="cellIs" dxfId="140" priority="12" stopIfTrue="1" operator="equal">
      <formula>1</formula>
    </cfRule>
  </conditionalFormatting>
  <conditionalFormatting sqref="J50">
    <cfRule type="cellIs" dxfId="139" priority="1" stopIfTrue="1" operator="equal">
      <formula>0</formula>
    </cfRule>
    <cfRule type="cellIs" dxfId="138" priority="2" operator="equal">
      <formula>0</formula>
    </cfRule>
    <cfRule type="cellIs" dxfId="137" priority="3" operator="between">
      <formula>1</formula>
      <formula>9</formula>
    </cfRule>
    <cfRule type="cellIs" dxfId="136" priority="4" stopIfTrue="1" operator="equal">
      <formula>0</formula>
    </cfRule>
    <cfRule type="cellIs" dxfId="135" priority="5" stopIfTrue="1" operator="equal">
      <formula>0</formula>
    </cfRule>
    <cfRule type="cellIs" dxfId="134" priority="6" stopIfTrue="1" operator="equal">
      <formula>0</formula>
    </cfRule>
    <cfRule type="cellIs" dxfId="133" priority="7" stopIfTrue="1" operator="equal">
      <formula>0</formula>
    </cfRule>
    <cfRule type="cellIs" dxfId="132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39382-F04C-4A18-8229-F159E48249D2}">
  <dimension ref="A1:X50"/>
  <sheetViews>
    <sheetView workbookViewId="0">
      <selection activeCell="A7" sqref="A7:W7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109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20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121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123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20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EDfcJ+wGWHWSM3PfnEQnO7wIykLI+g2tsW1l+qFERQYkBmut9yy8bto6i+J0TULvwG5vyirFnUUfjFGtYvg13g==" saltValue="pTWwI7sn8SinIiKEZdNuGg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131" priority="14" stopIfTrue="1" operator="equal">
      <formula>1</formula>
    </cfRule>
  </conditionalFormatting>
  <conditionalFormatting sqref="H17:I23 H25:I31 H33:I39 H47:I47">
    <cfRule type="notContainsText" dxfId="130" priority="13" stopIfTrue="1" operator="notContains" text="1">
      <formula>ISERROR(SEARCH("1",H17))</formula>
    </cfRule>
  </conditionalFormatting>
  <conditionalFormatting sqref="H17:I23 H25:I31 H33:I39">
    <cfRule type="containsText" dxfId="129" priority="11" stopIfTrue="1" operator="containsText" text="R">
      <formula>NOT(ISERROR(SEARCH("R",H17)))</formula>
    </cfRule>
  </conditionalFormatting>
  <conditionalFormatting sqref="H41:I46">
    <cfRule type="notContainsText" dxfId="128" priority="10" stopIfTrue="1" operator="notContains" text="1">
      <formula>ISERROR(SEARCH("1",H41))</formula>
    </cfRule>
  </conditionalFormatting>
  <conditionalFormatting sqref="H41:I47">
    <cfRule type="containsText" dxfId="127" priority="9" stopIfTrue="1" operator="containsText" text="R">
      <formula>NOT(ISERROR(SEARCH("R",H41)))</formula>
    </cfRule>
  </conditionalFormatting>
  <conditionalFormatting sqref="H49:S49 H50">
    <cfRule type="cellIs" dxfId="126" priority="15" stopIfTrue="1" operator="equal">
      <formula>0</formula>
    </cfRule>
    <cfRule type="cellIs" dxfId="125" priority="16" operator="equal">
      <formula>0</formula>
    </cfRule>
    <cfRule type="cellIs" dxfId="124" priority="17" operator="between">
      <formula>1</formula>
      <formula>9</formula>
    </cfRule>
    <cfRule type="cellIs" dxfId="123" priority="18" stopIfTrue="1" operator="equal">
      <formula>0</formula>
    </cfRule>
    <cfRule type="cellIs" dxfId="122" priority="19" stopIfTrue="1" operator="equal">
      <formula>0</formula>
    </cfRule>
    <cfRule type="cellIs" dxfId="121" priority="20" stopIfTrue="1" operator="equal">
      <formula>0</formula>
    </cfRule>
    <cfRule type="cellIs" dxfId="120" priority="21" stopIfTrue="1" operator="equal">
      <formula>0</formula>
    </cfRule>
    <cfRule type="cellIs" dxfId="119" priority="22" stopIfTrue="1" operator="equal">
      <formula>1</formula>
    </cfRule>
  </conditionalFormatting>
  <conditionalFormatting sqref="I17:I23 I25:I31 I33:I39 I41:I47">
    <cfRule type="cellIs" dxfId="118" priority="12" stopIfTrue="1" operator="equal">
      <formula>1</formula>
    </cfRule>
  </conditionalFormatting>
  <conditionalFormatting sqref="J50">
    <cfRule type="cellIs" dxfId="117" priority="1" stopIfTrue="1" operator="equal">
      <formula>0</formula>
    </cfRule>
    <cfRule type="cellIs" dxfId="116" priority="2" operator="equal">
      <formula>0</formula>
    </cfRule>
    <cfRule type="cellIs" dxfId="115" priority="3" operator="between">
      <formula>1</formula>
      <formula>9</formula>
    </cfRule>
    <cfRule type="cellIs" dxfId="114" priority="4" stopIfTrue="1" operator="equal">
      <formula>0</formula>
    </cfRule>
    <cfRule type="cellIs" dxfId="113" priority="5" stopIfTrue="1" operator="equal">
      <formula>0</formula>
    </cfRule>
    <cfRule type="cellIs" dxfId="112" priority="6" stopIfTrue="1" operator="equal">
      <formula>0</formula>
    </cfRule>
    <cfRule type="cellIs" dxfId="111" priority="7" stopIfTrue="1" operator="equal">
      <formula>0</formula>
    </cfRule>
    <cfRule type="cellIs" dxfId="110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6F621-B15C-4F89-9B04-C64F2353A071}">
  <dimension ref="A1:X50"/>
  <sheetViews>
    <sheetView workbookViewId="0">
      <selection activeCell="A8" sqref="A8:W8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110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21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123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21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zbPYAu3BI/Q9IzijZHWVQT6Gb35KrOjwcDhGm9/FRkDnIPVPPo+K59QdxRwj9AXsjbi/bARObwTFeA6jc0ZSfA==" saltValue="DDrzLtzYfMbA31g4op8trg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109" priority="14" stopIfTrue="1" operator="equal">
      <formula>1</formula>
    </cfRule>
  </conditionalFormatting>
  <conditionalFormatting sqref="H17:I23 H25:I31 H33:I39 H47:I47">
    <cfRule type="notContainsText" dxfId="108" priority="13" stopIfTrue="1" operator="notContains" text="1">
      <formula>ISERROR(SEARCH("1",H17))</formula>
    </cfRule>
  </conditionalFormatting>
  <conditionalFormatting sqref="H17:I23 H25:I31 H33:I39">
    <cfRule type="containsText" dxfId="107" priority="11" stopIfTrue="1" operator="containsText" text="R">
      <formula>NOT(ISERROR(SEARCH("R",H17)))</formula>
    </cfRule>
  </conditionalFormatting>
  <conditionalFormatting sqref="H41:I46">
    <cfRule type="notContainsText" dxfId="106" priority="10" stopIfTrue="1" operator="notContains" text="1">
      <formula>ISERROR(SEARCH("1",H41))</formula>
    </cfRule>
  </conditionalFormatting>
  <conditionalFormatting sqref="H41:I47">
    <cfRule type="containsText" dxfId="105" priority="9" stopIfTrue="1" operator="containsText" text="R">
      <formula>NOT(ISERROR(SEARCH("R",H41)))</formula>
    </cfRule>
  </conditionalFormatting>
  <conditionalFormatting sqref="H49:S49 H50">
    <cfRule type="cellIs" dxfId="104" priority="15" stopIfTrue="1" operator="equal">
      <formula>0</formula>
    </cfRule>
    <cfRule type="cellIs" dxfId="103" priority="16" operator="equal">
      <formula>0</formula>
    </cfRule>
    <cfRule type="cellIs" dxfId="102" priority="17" operator="between">
      <formula>1</formula>
      <formula>9</formula>
    </cfRule>
    <cfRule type="cellIs" dxfId="101" priority="18" stopIfTrue="1" operator="equal">
      <formula>0</formula>
    </cfRule>
    <cfRule type="cellIs" dxfId="100" priority="19" stopIfTrue="1" operator="equal">
      <formula>0</formula>
    </cfRule>
    <cfRule type="cellIs" dxfId="99" priority="20" stopIfTrue="1" operator="equal">
      <formula>0</formula>
    </cfRule>
    <cfRule type="cellIs" dxfId="98" priority="21" stopIfTrue="1" operator="equal">
      <formula>0</formula>
    </cfRule>
    <cfRule type="cellIs" dxfId="97" priority="22" stopIfTrue="1" operator="equal">
      <formula>1</formula>
    </cfRule>
  </conditionalFormatting>
  <conditionalFormatting sqref="I17:I23 I25:I31 I33:I39 I41:I47">
    <cfRule type="cellIs" dxfId="96" priority="12" stopIfTrue="1" operator="equal">
      <formula>1</formula>
    </cfRule>
  </conditionalFormatting>
  <conditionalFormatting sqref="J50">
    <cfRule type="cellIs" dxfId="95" priority="1" stopIfTrue="1" operator="equal">
      <formula>0</formula>
    </cfRule>
    <cfRule type="cellIs" dxfId="94" priority="2" operator="equal">
      <formula>0</formula>
    </cfRule>
    <cfRule type="cellIs" dxfId="93" priority="3" operator="between">
      <formula>1</formula>
      <formula>9</formula>
    </cfRule>
    <cfRule type="cellIs" dxfId="92" priority="4" stopIfTrue="1" operator="equal">
      <formula>0</formula>
    </cfRule>
    <cfRule type="cellIs" dxfId="91" priority="5" stopIfTrue="1" operator="equal">
      <formula>0</formula>
    </cfRule>
    <cfRule type="cellIs" dxfId="90" priority="6" stopIfTrue="1" operator="equal">
      <formula>0</formula>
    </cfRule>
    <cfRule type="cellIs" dxfId="89" priority="7" stopIfTrue="1" operator="equal">
      <formula>0</formula>
    </cfRule>
    <cfRule type="cellIs" dxfId="88" priority="8" stopIfTrue="1" operator="equal">
      <formula>1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F1F85-91E3-48D4-974F-FF603F07342D}">
  <dimension ref="A1:X50"/>
  <sheetViews>
    <sheetView tabSelected="1" workbookViewId="0">
      <selection activeCell="T19" sqref="T19:W19"/>
    </sheetView>
  </sheetViews>
  <sheetFormatPr baseColWidth="10" defaultColWidth="11.44140625" defaultRowHeight="17.399999999999999"/>
  <cols>
    <col min="1" max="1" width="3.109375" style="1" customWidth="1"/>
    <col min="2" max="2" width="15.6640625" style="1" customWidth="1"/>
    <col min="3" max="4" width="10.6640625" style="1" customWidth="1"/>
    <col min="5" max="6" width="3.33203125" style="1" customWidth="1"/>
    <col min="7" max="7" width="9.6640625" style="1" customWidth="1"/>
    <col min="8" max="8" width="3.33203125" style="1" customWidth="1"/>
    <col min="9" max="9" width="3.6640625" style="1" customWidth="1"/>
    <col min="10" max="10" width="3" style="1" bestFit="1" customWidth="1"/>
    <col min="11" max="11" width="3.6640625" style="1" bestFit="1" customWidth="1"/>
    <col min="12" max="12" width="6.77734375" style="1" customWidth="1"/>
    <col min="13" max="13" width="4.109375" style="1" bestFit="1" customWidth="1"/>
    <col min="14" max="14" width="6.77734375" style="1" customWidth="1"/>
    <col min="15" max="15" width="3.77734375" style="1" customWidth="1"/>
    <col min="16" max="16" width="4.21875" style="1" customWidth="1"/>
    <col min="17" max="17" width="6.77734375" style="1" customWidth="1"/>
    <col min="18" max="18" width="3.77734375" style="1" customWidth="1"/>
    <col min="19" max="19" width="6.77734375" style="65" customWidth="1"/>
    <col min="20" max="16384" width="11.44140625" style="65"/>
  </cols>
  <sheetData>
    <row r="1" spans="1:23" s="62" customFormat="1" ht="15" customHeight="1">
      <c r="A1" s="69" t="s">
        <v>89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68"/>
      <c r="V1" s="68"/>
      <c r="W1" s="68"/>
    </row>
    <row r="2" spans="1:23" s="62" customFormat="1" ht="12" customHeight="1">
      <c r="A2" s="134" t="s">
        <v>72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68"/>
      <c r="V2" s="68"/>
      <c r="W2" s="68"/>
    </row>
    <row r="3" spans="1:23" s="62" customFormat="1" ht="20.2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68"/>
      <c r="V3" s="68"/>
      <c r="W3" s="68"/>
    </row>
    <row r="4" spans="1:23" s="64" customFormat="1" ht="15" customHeight="1">
      <c r="A4" s="113" t="s">
        <v>0</v>
      </c>
      <c r="B4" s="114"/>
      <c r="C4" s="74" t="s">
        <v>100</v>
      </c>
      <c r="D4" s="74"/>
      <c r="E4" s="109" t="s">
        <v>1</v>
      </c>
      <c r="F4" s="110"/>
      <c r="G4" s="110"/>
      <c r="H4" s="111"/>
      <c r="I4" s="74">
        <v>2</v>
      </c>
      <c r="J4" s="74"/>
      <c r="K4" s="74"/>
      <c r="L4" s="74"/>
      <c r="M4" s="106" t="s">
        <v>2</v>
      </c>
      <c r="N4" s="106"/>
      <c r="O4" s="106"/>
      <c r="P4" s="106"/>
      <c r="Q4" s="74" t="s">
        <v>130</v>
      </c>
      <c r="R4" s="74"/>
      <c r="S4" s="74"/>
      <c r="T4" s="74"/>
      <c r="U4" s="63" t="s">
        <v>99</v>
      </c>
      <c r="V4" s="107" t="s">
        <v>85</v>
      </c>
      <c r="W4" s="108"/>
    </row>
    <row r="5" spans="1:23" s="1" customFormat="1" ht="6" customHeight="1">
      <c r="A5" s="37"/>
      <c r="B5" s="37"/>
      <c r="C5" s="37"/>
      <c r="D5" s="38"/>
      <c r="E5" s="38"/>
      <c r="F5" s="38"/>
      <c r="G5" s="64"/>
      <c r="H5" s="64"/>
      <c r="I5" s="64"/>
      <c r="J5" s="64"/>
      <c r="K5" s="64"/>
      <c r="L5" s="38"/>
      <c r="M5" s="38"/>
      <c r="N5" s="38"/>
      <c r="O5" s="39"/>
      <c r="P5" s="39"/>
      <c r="Q5" s="39"/>
      <c r="R5" s="39"/>
    </row>
    <row r="6" spans="1:23" s="2" customFormat="1" ht="21" customHeight="1">
      <c r="A6" s="122" t="s">
        <v>111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</row>
    <row r="7" spans="1:23" ht="15" customHeight="1">
      <c r="A7" s="124" t="s">
        <v>3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</row>
    <row r="8" spans="1:23" s="3" customFormat="1" ht="29.25" customHeight="1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</row>
    <row r="9" spans="1:23" ht="15" customHeight="1">
      <c r="A9" s="127" t="s">
        <v>5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</row>
    <row r="10" spans="1:23" s="4" customFormat="1" ht="15" customHeight="1">
      <c r="A10" s="128" t="s">
        <v>6</v>
      </c>
      <c r="B10" s="129"/>
      <c r="C10" s="129"/>
      <c r="D10" s="129"/>
      <c r="E10" s="129"/>
      <c r="F10" s="129"/>
      <c r="G10" s="129"/>
      <c r="H10" s="129"/>
      <c r="I10" s="130"/>
      <c r="J10" s="131" t="s">
        <v>7</v>
      </c>
      <c r="K10" s="132"/>
      <c r="L10" s="132"/>
      <c r="M10" s="132"/>
      <c r="N10" s="132"/>
      <c r="O10" s="128" t="s">
        <v>8</v>
      </c>
      <c r="P10" s="129"/>
      <c r="Q10" s="129"/>
      <c r="R10" s="129"/>
      <c r="S10" s="129"/>
      <c r="T10" s="129"/>
      <c r="U10" s="133" t="s">
        <v>9</v>
      </c>
      <c r="V10" s="133"/>
      <c r="W10" s="133"/>
    </row>
    <row r="11" spans="1:23" ht="38.25" customHeight="1">
      <c r="A11" s="73" t="s">
        <v>129</v>
      </c>
      <c r="B11" s="73"/>
      <c r="C11" s="73"/>
      <c r="D11" s="73"/>
      <c r="E11" s="73"/>
      <c r="F11" s="73"/>
      <c r="G11" s="73"/>
      <c r="H11" s="73"/>
      <c r="I11" s="73"/>
      <c r="J11" s="73" t="s">
        <v>101</v>
      </c>
      <c r="K11" s="73"/>
      <c r="L11" s="73"/>
      <c r="M11" s="73"/>
      <c r="N11" s="73"/>
      <c r="O11" s="73" t="s">
        <v>102</v>
      </c>
      <c r="P11" s="73"/>
      <c r="Q11" s="73"/>
      <c r="R11" s="73"/>
      <c r="S11" s="73"/>
      <c r="T11" s="73"/>
      <c r="U11" s="73" t="s">
        <v>128</v>
      </c>
      <c r="V11" s="73"/>
      <c r="W11" s="73"/>
    </row>
    <row r="12" spans="1:23" ht="6" customHeight="1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3" s="3" customFormat="1" ht="18" customHeight="1">
      <c r="A13" s="97" t="s">
        <v>10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spans="1:23" s="3" customFormat="1" ht="20.100000000000001" customHeight="1">
      <c r="A14" s="100" t="s">
        <v>11</v>
      </c>
      <c r="B14" s="102" t="s">
        <v>12</v>
      </c>
      <c r="C14" s="93" t="s">
        <v>13</v>
      </c>
      <c r="D14" s="93" t="s">
        <v>90</v>
      </c>
      <c r="E14" s="95" t="s">
        <v>63</v>
      </c>
      <c r="F14" s="96"/>
      <c r="G14" s="93" t="s">
        <v>81</v>
      </c>
      <c r="H14" s="104" t="s">
        <v>22</v>
      </c>
      <c r="I14" s="105"/>
      <c r="J14" s="104" t="s">
        <v>73</v>
      </c>
      <c r="K14" s="115"/>
      <c r="L14" s="115"/>
      <c r="M14" s="115"/>
      <c r="N14" s="105"/>
      <c r="O14" s="104" t="s">
        <v>82</v>
      </c>
      <c r="P14" s="115"/>
      <c r="Q14" s="115"/>
      <c r="R14" s="115"/>
      <c r="S14" s="105"/>
      <c r="T14" s="116" t="s">
        <v>86</v>
      </c>
      <c r="U14" s="117"/>
      <c r="V14" s="117"/>
      <c r="W14" s="117"/>
    </row>
    <row r="15" spans="1:23" s="3" customFormat="1" ht="45" customHeight="1">
      <c r="A15" s="101"/>
      <c r="B15" s="103"/>
      <c r="C15" s="94"/>
      <c r="D15" s="94"/>
      <c r="E15" s="40" t="s">
        <v>61</v>
      </c>
      <c r="F15" s="41" t="s">
        <v>62</v>
      </c>
      <c r="G15" s="94"/>
      <c r="H15" s="42" t="s">
        <v>26</v>
      </c>
      <c r="I15" s="42" t="s">
        <v>27</v>
      </c>
      <c r="J15" s="42" t="s">
        <v>74</v>
      </c>
      <c r="K15" s="42" t="s">
        <v>75</v>
      </c>
      <c r="L15" s="59" t="s">
        <v>95</v>
      </c>
      <c r="M15" s="42" t="s">
        <v>76</v>
      </c>
      <c r="N15" s="59" t="s">
        <v>96</v>
      </c>
      <c r="O15" s="42" t="s">
        <v>74</v>
      </c>
      <c r="P15" s="42" t="s">
        <v>75</v>
      </c>
      <c r="Q15" s="59" t="s">
        <v>95</v>
      </c>
      <c r="R15" s="42" t="s">
        <v>76</v>
      </c>
      <c r="S15" s="59" t="s">
        <v>96</v>
      </c>
      <c r="T15" s="118"/>
      <c r="U15" s="119"/>
      <c r="V15" s="119"/>
      <c r="W15" s="119"/>
    </row>
    <row r="16" spans="1:23" s="3" customFormat="1" ht="12" customHeight="1">
      <c r="A16" s="91" t="s">
        <v>122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</row>
    <row r="17" spans="1:23" s="13" customFormat="1" ht="15">
      <c r="A17" s="7">
        <v>1</v>
      </c>
      <c r="B17" s="8"/>
      <c r="C17" s="9"/>
      <c r="D17" s="10"/>
      <c r="E17" s="10"/>
      <c r="F17" s="9"/>
      <c r="G17" s="10"/>
      <c r="H17" s="11"/>
      <c r="I17" s="1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85"/>
      <c r="U17" s="86"/>
      <c r="V17" s="86"/>
      <c r="W17" s="87"/>
    </row>
    <row r="18" spans="1:23" s="13" customFormat="1" ht="15">
      <c r="A18" s="7">
        <v>2</v>
      </c>
      <c r="B18" s="8"/>
      <c r="C18" s="9"/>
      <c r="D18" s="10"/>
      <c r="E18" s="10"/>
      <c r="F18" s="9"/>
      <c r="G18" s="10"/>
      <c r="H18" s="11"/>
      <c r="I18" s="1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85"/>
      <c r="U18" s="86"/>
      <c r="V18" s="86"/>
      <c r="W18" s="87"/>
    </row>
    <row r="19" spans="1:23" s="13" customFormat="1" ht="15">
      <c r="A19" s="7">
        <v>3</v>
      </c>
      <c r="B19" s="8"/>
      <c r="C19" s="9"/>
      <c r="D19" s="10"/>
      <c r="E19" s="10"/>
      <c r="F19" s="9"/>
      <c r="G19" s="10"/>
      <c r="H19" s="11"/>
      <c r="I19" s="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85"/>
      <c r="U19" s="86"/>
      <c r="V19" s="86"/>
      <c r="W19" s="87"/>
    </row>
    <row r="20" spans="1:23" s="13" customFormat="1" ht="15">
      <c r="A20" s="7">
        <v>4</v>
      </c>
      <c r="B20" s="8"/>
      <c r="C20" s="9"/>
      <c r="D20" s="10"/>
      <c r="E20" s="10"/>
      <c r="F20" s="9"/>
      <c r="G20" s="10"/>
      <c r="H20" s="11"/>
      <c r="I20" s="1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85"/>
      <c r="U20" s="86"/>
      <c r="V20" s="86"/>
      <c r="W20" s="87"/>
    </row>
    <row r="21" spans="1:23" s="13" customFormat="1" ht="15">
      <c r="A21" s="7">
        <v>5</v>
      </c>
      <c r="B21" s="8"/>
      <c r="C21" s="9"/>
      <c r="D21" s="10"/>
      <c r="E21" s="10"/>
      <c r="F21" s="9"/>
      <c r="G21" s="10"/>
      <c r="H21" s="11"/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85"/>
      <c r="U21" s="86"/>
      <c r="V21" s="86"/>
      <c r="W21" s="87"/>
    </row>
    <row r="22" spans="1:23" s="14" customFormat="1" ht="15">
      <c r="A22" s="7">
        <v>6</v>
      </c>
      <c r="B22" s="8"/>
      <c r="C22" s="9"/>
      <c r="D22" s="10"/>
      <c r="E22" s="10"/>
      <c r="F22" s="9"/>
      <c r="G22" s="10"/>
      <c r="H22" s="11"/>
      <c r="I22" s="12"/>
      <c r="J22" s="10"/>
      <c r="K22" s="10"/>
      <c r="L22" s="10"/>
      <c r="M22" s="10"/>
      <c r="N22" s="10"/>
      <c r="O22" s="10"/>
      <c r="P22" s="10"/>
      <c r="Q22" s="53"/>
      <c r="R22" s="10"/>
      <c r="S22" s="10"/>
      <c r="T22" s="85"/>
      <c r="U22" s="86"/>
      <c r="V22" s="86"/>
      <c r="W22" s="87"/>
    </row>
    <row r="23" spans="1:23" s="13" customFormat="1" ht="15">
      <c r="A23" s="7">
        <v>7</v>
      </c>
      <c r="B23" s="17"/>
      <c r="C23" s="9"/>
      <c r="D23" s="10"/>
      <c r="E23" s="10"/>
      <c r="F23" s="9"/>
      <c r="G23" s="10"/>
      <c r="H23" s="12"/>
      <c r="I23" s="12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85"/>
      <c r="U23" s="86"/>
      <c r="V23" s="86"/>
      <c r="W23" s="87"/>
    </row>
    <row r="24" spans="1:23" s="13" customFormat="1" ht="12" customHeight="1">
      <c r="A24" s="91" t="s">
        <v>120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</row>
    <row r="25" spans="1:23" s="13" customFormat="1" ht="15">
      <c r="A25" s="7">
        <v>1</v>
      </c>
      <c r="B25" s="16"/>
      <c r="C25" s="9"/>
      <c r="D25" s="10"/>
      <c r="E25" s="10"/>
      <c r="F25" s="9"/>
      <c r="G25" s="10"/>
      <c r="H25" s="18"/>
      <c r="I25" s="19"/>
      <c r="J25" s="10"/>
      <c r="K25" s="10"/>
      <c r="L25" s="10"/>
      <c r="M25" s="10"/>
      <c r="N25" s="10"/>
      <c r="O25" s="9"/>
      <c r="P25" s="9"/>
      <c r="Q25" s="9"/>
      <c r="R25" s="9"/>
      <c r="S25" s="9"/>
      <c r="T25" s="85"/>
      <c r="U25" s="86"/>
      <c r="V25" s="86"/>
      <c r="W25" s="87"/>
    </row>
    <row r="26" spans="1:23" s="13" customFormat="1" ht="15">
      <c r="A26" s="7">
        <v>2</v>
      </c>
      <c r="B26" s="16"/>
      <c r="C26" s="9"/>
      <c r="D26" s="10"/>
      <c r="E26" s="10"/>
      <c r="F26" s="9"/>
      <c r="G26" s="10"/>
      <c r="H26" s="18"/>
      <c r="I26" s="19"/>
      <c r="J26" s="10"/>
      <c r="K26" s="10"/>
      <c r="L26" s="10"/>
      <c r="M26" s="10"/>
      <c r="N26" s="10"/>
      <c r="O26" s="9"/>
      <c r="P26" s="9"/>
      <c r="Q26" s="9"/>
      <c r="R26" s="9"/>
      <c r="S26" s="9"/>
      <c r="T26" s="85"/>
      <c r="U26" s="86"/>
      <c r="V26" s="86"/>
      <c r="W26" s="87"/>
    </row>
    <row r="27" spans="1:23" s="13" customFormat="1" ht="15">
      <c r="A27" s="7">
        <v>3</v>
      </c>
      <c r="B27" s="16"/>
      <c r="C27" s="9"/>
      <c r="D27" s="10"/>
      <c r="E27" s="10"/>
      <c r="F27" s="9"/>
      <c r="G27" s="10"/>
      <c r="H27" s="18"/>
      <c r="I27" s="19"/>
      <c r="J27" s="10"/>
      <c r="K27" s="10"/>
      <c r="L27" s="10"/>
      <c r="M27" s="10"/>
      <c r="N27" s="10"/>
      <c r="O27" s="9"/>
      <c r="P27" s="9"/>
      <c r="Q27" s="9"/>
      <c r="R27" s="9"/>
      <c r="S27" s="9"/>
      <c r="T27" s="85"/>
      <c r="U27" s="86"/>
      <c r="V27" s="86"/>
      <c r="W27" s="87"/>
    </row>
    <row r="28" spans="1:23" s="13" customFormat="1" ht="15">
      <c r="A28" s="7">
        <v>4</v>
      </c>
      <c r="B28" s="16"/>
      <c r="C28" s="9"/>
      <c r="D28" s="10"/>
      <c r="E28" s="10"/>
      <c r="F28" s="9"/>
      <c r="G28" s="10"/>
      <c r="H28" s="18"/>
      <c r="I28" s="19"/>
      <c r="J28" s="10"/>
      <c r="K28" s="10"/>
      <c r="L28" s="10"/>
      <c r="M28" s="10"/>
      <c r="N28" s="10"/>
      <c r="O28" s="9"/>
      <c r="P28" s="9"/>
      <c r="Q28" s="9"/>
      <c r="R28" s="9"/>
      <c r="S28" s="9"/>
      <c r="T28" s="85"/>
      <c r="U28" s="86"/>
      <c r="V28" s="86"/>
      <c r="W28" s="87"/>
    </row>
    <row r="29" spans="1:23" s="13" customFormat="1" ht="15">
      <c r="A29" s="7">
        <v>5</v>
      </c>
      <c r="B29" s="16"/>
      <c r="C29" s="9"/>
      <c r="D29" s="10"/>
      <c r="E29" s="10"/>
      <c r="F29" s="9"/>
      <c r="G29" s="10"/>
      <c r="H29" s="18"/>
      <c r="I29" s="19"/>
      <c r="J29" s="10"/>
      <c r="K29" s="10"/>
      <c r="L29" s="10"/>
      <c r="M29" s="10"/>
      <c r="N29" s="10"/>
      <c r="O29" s="9"/>
      <c r="P29" s="9"/>
      <c r="Q29" s="9"/>
      <c r="R29" s="9"/>
      <c r="S29" s="9"/>
      <c r="T29" s="85"/>
      <c r="U29" s="86"/>
      <c r="V29" s="86"/>
      <c r="W29" s="87"/>
    </row>
    <row r="30" spans="1:23" s="13" customFormat="1" ht="15">
      <c r="A30" s="7">
        <v>6</v>
      </c>
      <c r="B30" s="8"/>
      <c r="C30" s="9"/>
      <c r="D30" s="10"/>
      <c r="E30" s="10"/>
      <c r="F30" s="9"/>
      <c r="G30" s="10"/>
      <c r="H30" s="11"/>
      <c r="I30" s="12"/>
      <c r="J30" s="10"/>
      <c r="K30" s="10"/>
      <c r="L30" s="10"/>
      <c r="M30" s="10"/>
      <c r="N30" s="10"/>
      <c r="O30" s="9"/>
      <c r="P30" s="9"/>
      <c r="Q30" s="9"/>
      <c r="R30" s="9"/>
      <c r="S30" s="9"/>
      <c r="T30" s="85"/>
      <c r="U30" s="86"/>
      <c r="V30" s="86"/>
      <c r="W30" s="87"/>
    </row>
    <row r="31" spans="1:23" s="13" customFormat="1" ht="15">
      <c r="A31" s="7">
        <v>7</v>
      </c>
      <c r="B31" s="16"/>
      <c r="C31" s="9"/>
      <c r="D31" s="10"/>
      <c r="E31" s="10"/>
      <c r="F31" s="9"/>
      <c r="G31" s="10"/>
      <c r="H31" s="18"/>
      <c r="I31" s="19"/>
      <c r="J31" s="10"/>
      <c r="K31" s="10"/>
      <c r="L31" s="10"/>
      <c r="M31" s="10"/>
      <c r="N31" s="10"/>
      <c r="O31" s="9"/>
      <c r="P31" s="9"/>
      <c r="Q31" s="9"/>
      <c r="R31" s="9"/>
      <c r="S31" s="9"/>
      <c r="T31" s="85"/>
      <c r="U31" s="86"/>
      <c r="V31" s="86"/>
      <c r="W31" s="87"/>
    </row>
    <row r="32" spans="1:23" s="13" customFormat="1" ht="12" customHeight="1">
      <c r="A32" s="91" t="s">
        <v>117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</row>
    <row r="33" spans="1:23" s="13" customFormat="1" ht="15">
      <c r="A33" s="7">
        <v>1</v>
      </c>
      <c r="B33" s="20"/>
      <c r="C33" s="9"/>
      <c r="D33" s="15"/>
      <c r="E33" s="15"/>
      <c r="F33" s="9"/>
      <c r="G33" s="10"/>
      <c r="H33" s="18"/>
      <c r="I33" s="19"/>
      <c r="J33" s="10"/>
      <c r="K33" s="10"/>
      <c r="L33" s="10"/>
      <c r="M33" s="10"/>
      <c r="N33" s="10"/>
      <c r="O33" s="9"/>
      <c r="P33" s="9"/>
      <c r="Q33" s="9"/>
      <c r="R33" s="9"/>
      <c r="S33" s="9"/>
      <c r="T33" s="85"/>
      <c r="U33" s="86"/>
      <c r="V33" s="86"/>
      <c r="W33" s="87"/>
    </row>
    <row r="34" spans="1:23" s="13" customFormat="1" ht="15">
      <c r="A34" s="7">
        <v>2</v>
      </c>
      <c r="B34" s="20"/>
      <c r="C34" s="9"/>
      <c r="D34" s="15"/>
      <c r="E34" s="15"/>
      <c r="F34" s="9"/>
      <c r="G34" s="10"/>
      <c r="H34" s="18"/>
      <c r="I34" s="19"/>
      <c r="J34" s="10"/>
      <c r="K34" s="10"/>
      <c r="L34" s="10"/>
      <c r="M34" s="10"/>
      <c r="N34" s="10"/>
      <c r="O34" s="9"/>
      <c r="P34" s="9"/>
      <c r="Q34" s="9"/>
      <c r="R34" s="9"/>
      <c r="S34" s="9"/>
      <c r="T34" s="85"/>
      <c r="U34" s="86"/>
      <c r="V34" s="86"/>
      <c r="W34" s="87"/>
    </row>
    <row r="35" spans="1:23" s="13" customFormat="1" ht="15">
      <c r="A35" s="7">
        <v>3</v>
      </c>
      <c r="B35" s="20"/>
      <c r="C35" s="9"/>
      <c r="D35" s="15"/>
      <c r="E35" s="15"/>
      <c r="F35" s="9"/>
      <c r="G35" s="10"/>
      <c r="H35" s="18"/>
      <c r="I35" s="19"/>
      <c r="J35" s="10"/>
      <c r="K35" s="10"/>
      <c r="L35" s="10"/>
      <c r="M35" s="10"/>
      <c r="N35" s="10"/>
      <c r="O35" s="9"/>
      <c r="P35" s="9"/>
      <c r="Q35" s="9"/>
      <c r="R35" s="9"/>
      <c r="S35" s="9"/>
      <c r="T35" s="85"/>
      <c r="U35" s="86"/>
      <c r="V35" s="86"/>
      <c r="W35" s="87"/>
    </row>
    <row r="36" spans="1:23" s="13" customFormat="1" ht="15">
      <c r="A36" s="7">
        <v>4</v>
      </c>
      <c r="B36" s="20"/>
      <c r="C36" s="9"/>
      <c r="D36" s="15"/>
      <c r="E36" s="15"/>
      <c r="F36" s="9"/>
      <c r="G36" s="10"/>
      <c r="H36" s="18"/>
      <c r="I36" s="19"/>
      <c r="J36" s="10"/>
      <c r="K36" s="10"/>
      <c r="L36" s="10"/>
      <c r="M36" s="10"/>
      <c r="N36" s="10"/>
      <c r="O36" s="9"/>
      <c r="P36" s="9"/>
      <c r="Q36" s="9"/>
      <c r="R36" s="9"/>
      <c r="S36" s="9"/>
      <c r="T36" s="85"/>
      <c r="U36" s="86"/>
      <c r="V36" s="86"/>
      <c r="W36" s="87"/>
    </row>
    <row r="37" spans="1:23" s="13" customFormat="1" ht="15">
      <c r="A37" s="7">
        <v>5</v>
      </c>
      <c r="B37" s="20"/>
      <c r="C37" s="9"/>
      <c r="D37" s="15"/>
      <c r="E37" s="15"/>
      <c r="F37" s="9"/>
      <c r="G37" s="10"/>
      <c r="H37" s="18"/>
      <c r="I37" s="19"/>
      <c r="J37" s="10"/>
      <c r="K37" s="10"/>
      <c r="L37" s="10"/>
      <c r="M37" s="10"/>
      <c r="N37" s="10"/>
      <c r="O37" s="9"/>
      <c r="P37" s="9"/>
      <c r="Q37" s="9"/>
      <c r="R37" s="9"/>
      <c r="S37" s="9"/>
      <c r="T37" s="85"/>
      <c r="U37" s="86"/>
      <c r="V37" s="86"/>
      <c r="W37" s="87"/>
    </row>
    <row r="38" spans="1:23" s="13" customFormat="1" ht="15">
      <c r="A38" s="7">
        <v>6</v>
      </c>
      <c r="B38" s="20"/>
      <c r="C38" s="9"/>
      <c r="D38" s="15"/>
      <c r="E38" s="15"/>
      <c r="F38" s="9"/>
      <c r="G38" s="10"/>
      <c r="H38" s="18"/>
      <c r="I38" s="19"/>
      <c r="J38" s="10"/>
      <c r="K38" s="10"/>
      <c r="L38" s="10"/>
      <c r="M38" s="10"/>
      <c r="N38" s="10"/>
      <c r="O38" s="9"/>
      <c r="P38" s="9"/>
      <c r="Q38" s="9"/>
      <c r="R38" s="9"/>
      <c r="S38" s="9"/>
      <c r="T38" s="85"/>
      <c r="U38" s="86"/>
      <c r="V38" s="86"/>
      <c r="W38" s="87"/>
    </row>
    <row r="39" spans="1:23" s="13" customFormat="1" ht="15">
      <c r="A39" s="7">
        <v>7</v>
      </c>
      <c r="B39" s="20"/>
      <c r="C39" s="9"/>
      <c r="D39" s="15"/>
      <c r="E39" s="15"/>
      <c r="F39" s="9"/>
      <c r="G39" s="10"/>
      <c r="H39" s="18"/>
      <c r="I39" s="19"/>
      <c r="J39" s="10"/>
      <c r="K39" s="10"/>
      <c r="L39" s="10"/>
      <c r="M39" s="10"/>
      <c r="N39" s="10"/>
      <c r="O39" s="9"/>
      <c r="P39" s="9"/>
      <c r="Q39" s="9"/>
      <c r="R39" s="9"/>
      <c r="S39" s="9"/>
      <c r="T39" s="85"/>
      <c r="U39" s="86"/>
      <c r="V39" s="86"/>
      <c r="W39" s="87"/>
    </row>
    <row r="40" spans="1:23" s="13" customFormat="1" ht="12" customHeight="1">
      <c r="A40" s="91" t="s">
        <v>123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</row>
    <row r="41" spans="1:23" s="13" customFormat="1" ht="15.45" customHeight="1">
      <c r="A41" s="7">
        <v>1</v>
      </c>
      <c r="B41" s="7"/>
      <c r="C41" s="9"/>
      <c r="D41" s="9"/>
      <c r="E41" s="9"/>
      <c r="F41" s="9"/>
      <c r="G41" s="10"/>
      <c r="H41" s="18"/>
      <c r="I41" s="19"/>
      <c r="J41" s="10"/>
      <c r="K41" s="10"/>
      <c r="L41" s="10"/>
      <c r="M41" s="10"/>
      <c r="N41" s="10"/>
      <c r="O41" s="9"/>
      <c r="P41" s="9"/>
      <c r="Q41" s="9"/>
      <c r="R41" s="9"/>
      <c r="S41" s="9"/>
      <c r="T41" s="85"/>
      <c r="U41" s="86"/>
      <c r="V41" s="86"/>
      <c r="W41" s="87"/>
    </row>
    <row r="42" spans="1:23" s="13" customFormat="1" ht="15.45" customHeight="1">
      <c r="A42" s="7">
        <v>2</v>
      </c>
      <c r="B42" s="7"/>
      <c r="C42" s="9"/>
      <c r="D42" s="9"/>
      <c r="E42" s="9"/>
      <c r="F42" s="9"/>
      <c r="G42" s="10"/>
      <c r="H42" s="18"/>
      <c r="I42" s="19"/>
      <c r="J42" s="10"/>
      <c r="K42" s="10"/>
      <c r="L42" s="10"/>
      <c r="M42" s="10"/>
      <c r="N42" s="10"/>
      <c r="O42" s="9"/>
      <c r="P42" s="9"/>
      <c r="Q42" s="9"/>
      <c r="R42" s="9"/>
      <c r="S42" s="9"/>
      <c r="T42" s="85"/>
      <c r="U42" s="86"/>
      <c r="V42" s="86"/>
      <c r="W42" s="87"/>
    </row>
    <row r="43" spans="1:23" s="13" customFormat="1" ht="15.45" customHeight="1">
      <c r="A43" s="7">
        <v>3</v>
      </c>
      <c r="B43" s="7"/>
      <c r="C43" s="9"/>
      <c r="D43" s="9"/>
      <c r="E43" s="9"/>
      <c r="F43" s="9"/>
      <c r="G43" s="10"/>
      <c r="H43" s="18"/>
      <c r="I43" s="19"/>
      <c r="J43" s="10"/>
      <c r="K43" s="10"/>
      <c r="L43" s="10"/>
      <c r="M43" s="10"/>
      <c r="N43" s="10"/>
      <c r="O43" s="9"/>
      <c r="P43" s="9"/>
      <c r="Q43" s="9"/>
      <c r="R43" s="9"/>
      <c r="S43" s="9"/>
      <c r="T43" s="85"/>
      <c r="U43" s="86"/>
      <c r="V43" s="86"/>
      <c r="W43" s="87"/>
    </row>
    <row r="44" spans="1:23" s="13" customFormat="1" ht="15.45" customHeight="1">
      <c r="A44" s="7">
        <v>4</v>
      </c>
      <c r="B44" s="7"/>
      <c r="C44" s="9"/>
      <c r="D44" s="9"/>
      <c r="E44" s="9"/>
      <c r="F44" s="9"/>
      <c r="G44" s="10"/>
      <c r="H44" s="18"/>
      <c r="I44" s="19"/>
      <c r="J44" s="10"/>
      <c r="K44" s="10"/>
      <c r="L44" s="10"/>
      <c r="M44" s="10"/>
      <c r="N44" s="10"/>
      <c r="O44" s="9"/>
      <c r="P44" s="9"/>
      <c r="Q44" s="9"/>
      <c r="R44" s="9"/>
      <c r="S44" s="9"/>
      <c r="T44" s="85"/>
      <c r="U44" s="86"/>
      <c r="V44" s="86"/>
      <c r="W44" s="87"/>
    </row>
    <row r="45" spans="1:23" s="13" customFormat="1" ht="15.45" customHeight="1">
      <c r="A45" s="7">
        <v>5</v>
      </c>
      <c r="B45" s="7"/>
      <c r="C45" s="9"/>
      <c r="D45" s="9"/>
      <c r="E45" s="9"/>
      <c r="F45" s="9"/>
      <c r="G45" s="10"/>
      <c r="H45" s="18"/>
      <c r="I45" s="19"/>
      <c r="J45" s="10"/>
      <c r="K45" s="10"/>
      <c r="L45" s="10"/>
      <c r="M45" s="10"/>
      <c r="N45" s="10"/>
      <c r="O45" s="9"/>
      <c r="P45" s="9"/>
      <c r="Q45" s="9"/>
      <c r="R45" s="9"/>
      <c r="S45" s="9"/>
      <c r="T45" s="85"/>
      <c r="U45" s="86"/>
      <c r="V45" s="86"/>
      <c r="W45" s="87"/>
    </row>
    <row r="46" spans="1:23" s="13" customFormat="1" ht="15.45" customHeight="1">
      <c r="A46" s="7">
        <v>6</v>
      </c>
      <c r="B46" s="7"/>
      <c r="C46" s="9"/>
      <c r="D46" s="9"/>
      <c r="E46" s="9"/>
      <c r="F46" s="9"/>
      <c r="G46" s="10"/>
      <c r="H46" s="18"/>
      <c r="I46" s="19"/>
      <c r="J46" s="10"/>
      <c r="K46" s="10"/>
      <c r="L46" s="10"/>
      <c r="M46" s="10"/>
      <c r="N46" s="10"/>
      <c r="O46" s="9"/>
      <c r="P46" s="9"/>
      <c r="Q46" s="9"/>
      <c r="R46" s="9"/>
      <c r="S46" s="9"/>
      <c r="T46" s="85"/>
      <c r="U46" s="86"/>
      <c r="V46" s="86"/>
      <c r="W46" s="87"/>
    </row>
    <row r="47" spans="1:23" s="13" customFormat="1" ht="15" customHeight="1">
      <c r="A47" s="7">
        <v>7</v>
      </c>
      <c r="B47" s="8"/>
      <c r="C47" s="9"/>
      <c r="D47" s="9"/>
      <c r="E47" s="9"/>
      <c r="F47" s="9"/>
      <c r="G47" s="10"/>
      <c r="H47" s="18"/>
      <c r="I47" s="19"/>
      <c r="J47" s="10"/>
      <c r="K47" s="10"/>
      <c r="L47" s="10"/>
      <c r="M47" s="10"/>
      <c r="N47" s="10"/>
      <c r="O47" s="9"/>
      <c r="P47" s="9"/>
      <c r="Q47" s="9"/>
      <c r="R47" s="9"/>
      <c r="S47" s="9"/>
      <c r="T47" s="85"/>
      <c r="U47" s="86"/>
      <c r="V47" s="86"/>
      <c r="W47" s="87"/>
    </row>
    <row r="48" spans="1:23" s="13" customFormat="1" ht="15.45" customHeight="1">
      <c r="A48" s="84"/>
      <c r="B48" s="84"/>
      <c r="C48" s="84"/>
      <c r="D48" s="84"/>
      <c r="E48" s="84"/>
      <c r="F48" s="84"/>
      <c r="G48" s="84"/>
      <c r="H48" s="84" t="s">
        <v>22</v>
      </c>
      <c r="I48" s="84"/>
      <c r="J48" s="84" t="s">
        <v>83</v>
      </c>
      <c r="K48" s="84"/>
      <c r="L48" s="78"/>
      <c r="M48" s="78"/>
      <c r="N48" s="78"/>
      <c r="O48" s="78" t="s">
        <v>84</v>
      </c>
      <c r="P48" s="78"/>
      <c r="Q48" s="78"/>
      <c r="R48" s="78"/>
      <c r="S48" s="78"/>
      <c r="T48" s="78" t="s">
        <v>28</v>
      </c>
      <c r="U48" s="78"/>
      <c r="V48" s="78" t="s">
        <v>29</v>
      </c>
      <c r="W48" s="78"/>
    </row>
    <row r="49" spans="1:24" s="3" customFormat="1" ht="18" customHeight="1">
      <c r="A49" s="120" t="s">
        <v>30</v>
      </c>
      <c r="B49" s="121"/>
      <c r="C49" s="121"/>
      <c r="D49" s="121"/>
      <c r="E49" s="121"/>
      <c r="F49" s="121"/>
      <c r="G49" s="121"/>
      <c r="H49" s="66">
        <f>SUM(H16:H47)</f>
        <v>0</v>
      </c>
      <c r="I49" s="66">
        <f>SUM(I16:I47)</f>
        <v>0</v>
      </c>
      <c r="J49" s="67" cm="1">
        <f t="array" ref="J49">SUM(J17:N23+J25:N31+J33:N39+J41:N47)</f>
        <v>0</v>
      </c>
      <c r="K49" s="67" cm="1">
        <f t="array" ref="K49">SUM(K17:O23+K25:O31+K33:O39+K41:O47)</f>
        <v>0</v>
      </c>
      <c r="L49" s="67" cm="1">
        <f t="array" ref="L49">SUM(L17:P23+L25:P31+L33:P39+L41:P47)</f>
        <v>0</v>
      </c>
      <c r="M49" s="67" cm="1">
        <f t="array" ref="M49">SUM(M17:Q23+M25:Q31+M33:Q39+M41:Q47)</f>
        <v>0</v>
      </c>
      <c r="N49" s="67" cm="1">
        <f t="array" ref="N49">SUM(N17:R23+N25:R31+N33:R39+N41:R47)</f>
        <v>0</v>
      </c>
      <c r="O49" s="67" cm="1">
        <f t="array" ref="O49">SUM(O17:S23+O25:S31+O33:S39+O41:S47)</f>
        <v>0</v>
      </c>
      <c r="P49" s="67" cm="1">
        <f t="array" ref="P49">SUM(P17:T23+P25:T31+P33:T39+P41:T47)</f>
        <v>0</v>
      </c>
      <c r="Q49" s="67" cm="1">
        <f t="array" ref="Q49">SUM(Q17:U23+Q25:U31+Q33:U39+Q41:U47)</f>
        <v>0</v>
      </c>
      <c r="R49" s="67" cm="1">
        <f t="array" ref="R49">SUM(R17:V23+R25:V31+R33:V39+R41:V47)</f>
        <v>0</v>
      </c>
      <c r="S49" s="67" cm="1">
        <f t="array" ref="S49">SUM(S17:W23+S25:W31+S33:W39+S41:W47)</f>
        <v>0</v>
      </c>
      <c r="T49" s="79">
        <f>H49</f>
        <v>0</v>
      </c>
      <c r="U49" s="80"/>
      <c r="V49" s="79">
        <f>(I49)</f>
        <v>0</v>
      </c>
      <c r="W49" s="81"/>
      <c r="X49" s="54"/>
    </row>
    <row r="50" spans="1:24" s="3" customFormat="1" ht="18" customHeight="1">
      <c r="A50" s="120" t="s">
        <v>31</v>
      </c>
      <c r="B50" s="121"/>
      <c r="C50" s="121"/>
      <c r="D50" s="121"/>
      <c r="E50" s="121"/>
      <c r="F50" s="121"/>
      <c r="G50" s="121"/>
      <c r="H50" s="75" t="e">
        <f>I49/H49</f>
        <v>#DIV/0!</v>
      </c>
      <c r="I50" s="77"/>
      <c r="J50" s="75" t="e">
        <f>(J49+K49+L49+M49+N49/O49+P49+Q49+R49+S49)</f>
        <v>#DIV/0!</v>
      </c>
      <c r="K50" s="76"/>
      <c r="L50" s="76"/>
      <c r="M50" s="76"/>
      <c r="N50" s="76"/>
      <c r="O50" s="76"/>
      <c r="P50" s="76"/>
      <c r="Q50" s="76"/>
      <c r="R50" s="76"/>
      <c r="S50" s="77"/>
      <c r="T50" s="82" t="e">
        <f>(T49/V49)</f>
        <v>#DIV/0!</v>
      </c>
      <c r="U50" s="83"/>
      <c r="V50" s="83"/>
      <c r="W50" s="83"/>
      <c r="X50" s="54"/>
    </row>
  </sheetData>
  <sheetProtection algorithmName="SHA-512" hashValue="xmcoIkLlBPiNxKtTaqtr0ZJx3DGEh4NwavZ6IJ5mfErH/HVj/cAEWZ6+An6FI21ZANw6YCWoPPZONq7juj7B9Q==" saltValue="nAUeBU7rhYmQWw0Cg8pJZA==" spinCount="100000" sheet="1" objects="1" scenarios="1" formatCells="0" insertRows="0"/>
  <mergeCells count="78">
    <mergeCell ref="A1:T1"/>
    <mergeCell ref="U1:W3"/>
    <mergeCell ref="A2:T3"/>
    <mergeCell ref="A4:B4"/>
    <mergeCell ref="C4:D4"/>
    <mergeCell ref="I4:L4"/>
    <mergeCell ref="M4:P4"/>
    <mergeCell ref="Q4:T4"/>
    <mergeCell ref="E4:H4"/>
    <mergeCell ref="V4:W4"/>
    <mergeCell ref="C14:C15"/>
    <mergeCell ref="D14:D15"/>
    <mergeCell ref="E14:F14"/>
    <mergeCell ref="G14:G15"/>
    <mergeCell ref="A6:W6"/>
    <mergeCell ref="A7:W7"/>
    <mergeCell ref="A8:W8"/>
    <mergeCell ref="A9:W9"/>
    <mergeCell ref="A10:I10"/>
    <mergeCell ref="J10:N10"/>
    <mergeCell ref="O10:T10"/>
    <mergeCell ref="U10:W10"/>
    <mergeCell ref="A11:I11"/>
    <mergeCell ref="J11:N11"/>
    <mergeCell ref="O11:T11"/>
    <mergeCell ref="U11:W11"/>
    <mergeCell ref="A13:W13"/>
    <mergeCell ref="T30:W30"/>
    <mergeCell ref="T31:W31"/>
    <mergeCell ref="A32:W32"/>
    <mergeCell ref="T33:W33"/>
    <mergeCell ref="H14:I14"/>
    <mergeCell ref="J14:N14"/>
    <mergeCell ref="O14:S14"/>
    <mergeCell ref="T14:W15"/>
    <mergeCell ref="T21:W21"/>
    <mergeCell ref="T17:W17"/>
    <mergeCell ref="T18:W18"/>
    <mergeCell ref="T19:W19"/>
    <mergeCell ref="T20:W20"/>
    <mergeCell ref="A16:W16"/>
    <mergeCell ref="A14:A15"/>
    <mergeCell ref="B14:B15"/>
    <mergeCell ref="T25:W25"/>
    <mergeCell ref="T26:W26"/>
    <mergeCell ref="T27:W27"/>
    <mergeCell ref="T28:W28"/>
    <mergeCell ref="T29:W29"/>
    <mergeCell ref="T22:W22"/>
    <mergeCell ref="T46:W46"/>
    <mergeCell ref="T35:W35"/>
    <mergeCell ref="T36:W36"/>
    <mergeCell ref="T37:W37"/>
    <mergeCell ref="T38:W38"/>
    <mergeCell ref="T39:W39"/>
    <mergeCell ref="A40:W40"/>
    <mergeCell ref="T41:W41"/>
    <mergeCell ref="T42:W42"/>
    <mergeCell ref="T43:W43"/>
    <mergeCell ref="T44:W44"/>
    <mergeCell ref="T45:W45"/>
    <mergeCell ref="T34:W34"/>
    <mergeCell ref="T23:W23"/>
    <mergeCell ref="A24:W24"/>
    <mergeCell ref="T47:W47"/>
    <mergeCell ref="A48:G48"/>
    <mergeCell ref="H48:I48"/>
    <mergeCell ref="J48:N48"/>
    <mergeCell ref="O48:S48"/>
    <mergeCell ref="T48:U48"/>
    <mergeCell ref="V48:W48"/>
    <mergeCell ref="A49:G49"/>
    <mergeCell ref="T49:U49"/>
    <mergeCell ref="V49:W49"/>
    <mergeCell ref="A50:G50"/>
    <mergeCell ref="H50:I50"/>
    <mergeCell ref="J50:S50"/>
    <mergeCell ref="T50:W50"/>
  </mergeCells>
  <conditionalFormatting sqref="H17:H23 H25:H31 H33:H39 H41:H47">
    <cfRule type="cellIs" dxfId="87" priority="14" stopIfTrue="1" operator="equal">
      <formula>1</formula>
    </cfRule>
  </conditionalFormatting>
  <conditionalFormatting sqref="H17:I23 H25:I31 H33:I39 H47:I47">
    <cfRule type="notContainsText" dxfId="86" priority="13" stopIfTrue="1" operator="notContains" text="1">
      <formula>ISERROR(SEARCH("1",H17))</formula>
    </cfRule>
  </conditionalFormatting>
  <conditionalFormatting sqref="H17:I23 H25:I31 H33:I39">
    <cfRule type="containsText" dxfId="85" priority="11" stopIfTrue="1" operator="containsText" text="R">
      <formula>NOT(ISERROR(SEARCH("R",H17)))</formula>
    </cfRule>
  </conditionalFormatting>
  <conditionalFormatting sqref="H41:I46">
    <cfRule type="notContainsText" dxfId="84" priority="10" stopIfTrue="1" operator="notContains" text="1">
      <formula>ISERROR(SEARCH("1",H41))</formula>
    </cfRule>
  </conditionalFormatting>
  <conditionalFormatting sqref="H41:I47">
    <cfRule type="containsText" dxfId="83" priority="9" stopIfTrue="1" operator="containsText" text="R">
      <formula>NOT(ISERROR(SEARCH("R",H41)))</formula>
    </cfRule>
  </conditionalFormatting>
  <conditionalFormatting sqref="H49:S49 H50">
    <cfRule type="cellIs" dxfId="82" priority="15" stopIfTrue="1" operator="equal">
      <formula>0</formula>
    </cfRule>
    <cfRule type="cellIs" dxfId="81" priority="16" operator="equal">
      <formula>0</formula>
    </cfRule>
    <cfRule type="cellIs" dxfId="80" priority="17" operator="between">
      <formula>1</formula>
      <formula>9</formula>
    </cfRule>
    <cfRule type="cellIs" dxfId="79" priority="18" stopIfTrue="1" operator="equal">
      <formula>0</formula>
    </cfRule>
    <cfRule type="cellIs" dxfId="78" priority="19" stopIfTrue="1" operator="equal">
      <formula>0</formula>
    </cfRule>
    <cfRule type="cellIs" dxfId="77" priority="20" stopIfTrue="1" operator="equal">
      <formula>0</formula>
    </cfRule>
    <cfRule type="cellIs" dxfId="76" priority="21" stopIfTrue="1" operator="equal">
      <formula>0</formula>
    </cfRule>
    <cfRule type="cellIs" dxfId="75" priority="22" stopIfTrue="1" operator="equal">
      <formula>1</formula>
    </cfRule>
  </conditionalFormatting>
  <conditionalFormatting sqref="I17:I23 I25:I31 I33:I39 I41:I47">
    <cfRule type="cellIs" dxfId="74" priority="12" stopIfTrue="1" operator="equal">
      <formula>1</formula>
    </cfRule>
  </conditionalFormatting>
  <conditionalFormatting sqref="J50">
    <cfRule type="cellIs" dxfId="73" priority="1" stopIfTrue="1" operator="equal">
      <formula>0</formula>
    </cfRule>
    <cfRule type="cellIs" dxfId="72" priority="2" operator="equal">
      <formula>0</formula>
    </cfRule>
    <cfRule type="cellIs" dxfId="71" priority="3" operator="between">
      <formula>1</formula>
      <formula>9</formula>
    </cfRule>
    <cfRule type="cellIs" dxfId="70" priority="4" stopIfTrue="1" operator="equal">
      <formula>0</formula>
    </cfRule>
    <cfRule type="cellIs" dxfId="69" priority="5" stopIfTrue="1" operator="equal">
      <formula>0</formula>
    </cfRule>
    <cfRule type="cellIs" dxfId="68" priority="6" stopIfTrue="1" operator="equal">
      <formula>0</formula>
    </cfRule>
    <cfRule type="cellIs" dxfId="67" priority="7" stopIfTrue="1" operator="equal">
      <formula>0</formula>
    </cfRule>
    <cfRule type="cellIs" dxfId="66" priority="8" stopIfTrue="1" operator="equal">
      <formula>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ENE</vt:lpstr>
      <vt:lpstr>FEB</vt:lpstr>
      <vt:lpstr>MAR</vt:lpstr>
      <vt:lpstr>ABR</vt:lpstr>
      <vt:lpstr>MAY</vt:lpstr>
      <vt:lpstr>JUN</vt:lpstr>
      <vt:lpstr>JUL</vt:lpstr>
      <vt:lpstr>AGO</vt:lpstr>
      <vt:lpstr>SEP</vt:lpstr>
      <vt:lpstr>OCT</vt:lpstr>
      <vt:lpstr>NOV</vt:lpstr>
      <vt:lpstr>DIC</vt:lpstr>
      <vt:lpstr>INSTRUCTIVO</vt:lpstr>
      <vt:lpstr>SEGUIMIENTO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Alejandro SACC. Cuellar Cardona</dc:creator>
  <cp:lastModifiedBy>Coordinador de Planeación y SIG</cp:lastModifiedBy>
  <cp:lastPrinted>2025-08-15T19:46:07Z</cp:lastPrinted>
  <dcterms:created xsi:type="dcterms:W3CDTF">2022-06-23T22:31:09Z</dcterms:created>
  <dcterms:modified xsi:type="dcterms:W3CDTF">2025-09-01T04:17:02Z</dcterms:modified>
</cp:coreProperties>
</file>