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cooonfie-my.sharepoint.com/personal/coordinador_pys_coonfie_com/Documents/CALIDAD/1 DOCUMENTOS SG CALIDAD/1 DOCUMENTOS VIGENTES/7. GESTION DE CREDITO/8 FORMATOS/"/>
    </mc:Choice>
  </mc:AlternateContent>
  <xr:revisionPtr revIDLastSave="148" documentId="8_{78CB6994-CFAC-423A-A6CA-E25821D92FE6}" xr6:coauthVersionLast="47" xr6:coauthVersionMax="47" xr10:uidLastSave="{E50AB8B4-9050-4A64-8BE5-AFBBB9AABEAC}"/>
  <bookViews>
    <workbookView xWindow="-108" yWindow="-108" windowWidth="23256" windowHeight="12456" tabRatio="685" activeTab="3" xr2:uid="{00000000-000D-0000-FFFF-FFFF00000000}"/>
  </bookViews>
  <sheets>
    <sheet name="FUNCIONARIOS" sheetId="18" r:id="rId1"/>
    <sheet name="ASESORES EXTERNOS" sheetId="28" r:id="rId2"/>
    <sheet name="PROMOTOR" sheetId="24" r:id="rId3"/>
    <sheet name="INSTRUCTIVO " sheetId="3" r:id="rId4"/>
    <sheet name="Tablas" sheetId="27" state="hidden" r:id="rId5"/>
  </sheets>
  <definedNames>
    <definedName name="_xlnm._FilterDatabase" localSheetId="1" hidden="1">#N/A</definedName>
    <definedName name="_xlnm._FilterDatabase" localSheetId="0" hidden="1">#N/A</definedName>
    <definedName name="_xlnm._FilterDatabase" localSheetId="2" hidden="1">#N/A</definedName>
    <definedName name="Linea">#REF!</definedName>
    <definedName name="_xlnm.Print_Titles" localSheetId="1">'ASESORES EXTERNOS'!$1:$11</definedName>
    <definedName name="_xlnm.Print_Titles" localSheetId="0">FUNCIONARIOS!$1:$11</definedName>
    <definedName name="_xlnm.Print_Titles" localSheetId="2">PROMOTOR!$1:$11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18" l="1"/>
  <c r="Q51" i="24" l="1"/>
  <c r="Q50" i="24"/>
  <c r="Q49" i="24"/>
  <c r="Q48" i="24"/>
  <c r="Q47" i="24"/>
  <c r="Q46" i="24"/>
  <c r="Q45" i="24"/>
  <c r="Q44" i="24"/>
  <c r="Q43" i="24"/>
  <c r="Q42" i="24"/>
  <c r="Q41" i="24"/>
  <c r="Q40" i="24"/>
  <c r="Q39" i="24"/>
  <c r="Q38" i="24"/>
  <c r="Q37" i="24"/>
  <c r="Q36" i="24"/>
  <c r="Q35" i="24"/>
  <c r="Q34" i="24"/>
  <c r="Q33" i="24"/>
  <c r="Q32" i="24"/>
  <c r="Q31" i="24"/>
  <c r="Q30" i="24"/>
  <c r="Q29" i="24"/>
  <c r="Q28" i="24"/>
  <c r="Q27" i="24"/>
  <c r="Q26" i="24"/>
  <c r="Q25" i="24"/>
  <c r="Q24" i="24"/>
  <c r="Q23" i="24"/>
  <c r="Q22" i="24"/>
  <c r="Q21" i="24"/>
  <c r="Q20" i="24"/>
  <c r="Q19" i="24"/>
  <c r="Q18" i="24"/>
  <c r="Q17" i="24"/>
  <c r="Q16" i="24"/>
  <c r="Q15" i="24"/>
  <c r="Q14" i="24"/>
  <c r="Q13" i="24"/>
  <c r="Q12" i="24"/>
  <c r="Q51" i="28"/>
  <c r="Q50" i="28"/>
  <c r="Q49" i="28"/>
  <c r="Q48" i="28"/>
  <c r="Q47" i="28"/>
  <c r="Q46" i="28"/>
  <c r="Q45" i="28"/>
  <c r="Q44" i="28"/>
  <c r="Q43" i="28"/>
  <c r="Q42" i="28"/>
  <c r="Q41" i="28"/>
  <c r="Q40" i="28"/>
  <c r="Q39" i="28"/>
  <c r="Q38" i="28"/>
  <c r="Q37" i="28"/>
  <c r="Q36" i="28"/>
  <c r="Q35" i="28"/>
  <c r="Q34" i="28"/>
  <c r="Q33" i="28"/>
  <c r="Q32" i="28"/>
  <c r="Q31" i="28"/>
  <c r="Q30" i="28"/>
  <c r="Q29" i="28"/>
  <c r="Q28" i="28"/>
  <c r="Q27" i="28"/>
  <c r="Q26" i="28"/>
  <c r="Q25" i="28"/>
  <c r="Q24" i="28"/>
  <c r="Q23" i="28"/>
  <c r="Q22" i="28"/>
  <c r="Q21" i="28"/>
  <c r="Q20" i="28"/>
  <c r="Q19" i="28"/>
  <c r="Q18" i="28"/>
  <c r="Q17" i="28"/>
  <c r="Q16" i="28"/>
  <c r="Q15" i="28"/>
  <c r="Q14" i="28"/>
  <c r="Q13" i="28"/>
  <c r="Q12" i="28"/>
  <c r="Q51" i="18"/>
  <c r="Q50" i="18"/>
  <c r="Q49" i="18"/>
  <c r="Q48" i="18"/>
  <c r="Q47" i="18"/>
  <c r="Q46" i="18"/>
  <c r="Q45" i="18"/>
  <c r="Q44" i="18"/>
  <c r="Q43" i="18"/>
  <c r="Q42" i="18"/>
  <c r="Q41" i="18"/>
  <c r="Q40" i="18"/>
  <c r="Q39" i="18"/>
  <c r="Q38" i="18"/>
  <c r="Q37" i="18"/>
  <c r="Q36" i="18"/>
  <c r="Q35" i="18"/>
  <c r="Q34" i="18"/>
  <c r="Q33" i="18"/>
  <c r="Q32" i="18"/>
  <c r="Q31" i="18"/>
  <c r="Q30" i="18"/>
  <c r="Q29" i="18"/>
  <c r="Q28" i="18"/>
  <c r="Q27" i="18"/>
  <c r="Q26" i="18"/>
  <c r="Q25" i="18"/>
  <c r="Q24" i="18"/>
  <c r="Q23" i="18"/>
  <c r="Q22" i="18"/>
  <c r="Q21" i="18"/>
  <c r="Q20" i="18"/>
  <c r="Q19" i="18"/>
  <c r="Q18" i="18"/>
  <c r="Q17" i="18"/>
  <c r="Q16" i="18"/>
  <c r="Q15" i="18"/>
  <c r="Q13" i="18"/>
  <c r="Q12" i="18"/>
  <c r="O53" i="28" l="1"/>
  <c r="O53" i="24"/>
  <c r="O53" i="18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<sst xmlns="http://schemas.openxmlformats.org/spreadsheetml/2006/main" count="701" uniqueCount="119">
  <si>
    <t>GESTIÓN CRÉDITO</t>
  </si>
  <si>
    <t>PAGO DE COMISIONES POR COLOCACION DE CREDITOS</t>
  </si>
  <si>
    <t>Código:</t>
  </si>
  <si>
    <t>FO-CR-34</t>
  </si>
  <si>
    <t>Versión:</t>
  </si>
  <si>
    <t>Vigencia:</t>
  </si>
  <si>
    <t>16 de octubre de 2025</t>
  </si>
  <si>
    <t>Página:</t>
  </si>
  <si>
    <t>OFICINA:</t>
  </si>
  <si>
    <t>MES Y AÑO DE PAGO:</t>
  </si>
  <si>
    <t>ASESOR:</t>
  </si>
  <si>
    <t>IDENTIFICACIÓN:</t>
  </si>
  <si>
    <t xml:space="preserve">No </t>
  </si>
  <si>
    <t xml:space="preserve">Fecha de Desembolso </t>
  </si>
  <si>
    <t>Monto Crédito</t>
  </si>
  <si>
    <t xml:space="preserve">Monto Cartera Nueva </t>
  </si>
  <si>
    <t>Plazo</t>
  </si>
  <si>
    <t>Rota o Crediv</t>
  </si>
  <si>
    <t>Retanqueo</t>
  </si>
  <si>
    <t>Forma de Pago</t>
  </si>
  <si>
    <t>Asociado Nuevo</t>
  </si>
  <si>
    <t>Pagaré</t>
  </si>
  <si>
    <t xml:space="preserve">No. Cédula Asociado </t>
  </si>
  <si>
    <t xml:space="preserve">Nombre Completo del Asociado </t>
  </si>
  <si>
    <t>Comisión</t>
  </si>
  <si>
    <t>NO</t>
  </si>
  <si>
    <t>Nomina</t>
  </si>
  <si>
    <t>JUDY ALEXANDRA CLAROS TOVAR</t>
  </si>
  <si>
    <t>Taquilla</t>
  </si>
  <si>
    <t>SI</t>
  </si>
  <si>
    <t>Valor total comisión a pagar</t>
  </si>
  <si>
    <t>Firma Asesor</t>
  </si>
  <si>
    <t>V°B° Director de oficina</t>
  </si>
  <si>
    <t>V°B° Subg. De Crédito</t>
  </si>
  <si>
    <t>V°B° Subg. Administrativo</t>
  </si>
  <si>
    <t xml:space="preserve">La versión vigente y controlada de este documento, solo podrá ser consultada a través de la red informática (Intranet) corporativa. La copia o impresión diferente a la publicada, será considerada como documento no controlado y su uso indebido no es responsabilidad de COONFIE. </t>
  </si>
  <si>
    <t>INSTRUCTIVO DE DILIGENCIAMIENTO</t>
  </si>
  <si>
    <t xml:space="preserve">OBJETIVO </t>
  </si>
  <si>
    <t>Reportar y dar visto bueno a la relación de créditos tramitados por los asesores comerciales externos y Freelance que fueron desembolsados durante el mes para efectos de pago de comisiones por Colocacion de creditos.</t>
  </si>
  <si>
    <t>CONTROL Y ARCHIVO</t>
  </si>
  <si>
    <t xml:space="preserve">Remitir por correo electronico a la asistente de credito el archivo en excel y PDF, para la revision y Vo.Bo. Una vez se verifica y si no hay novedad se pasa el formato pdf impreso para la firma de la subgerente de credito, una vez se tengan todas las firmas se remite a la subgerencia Administrativa y los archivos tanto excel como PDF debidamente firmado se archiva en una carpeta magnetica en la nube creada y custodiada por la asistente de credito y compartida con la Subgerencia de Crédito. </t>
  </si>
  <si>
    <t>CRITERIOS PARA UN CORRECTO DILIGENCIAMIENTO</t>
  </si>
  <si>
    <t>Nombre de la oficina</t>
  </si>
  <si>
    <t>Mes y año correspondiente al pago</t>
  </si>
  <si>
    <t>nombre(s) y apellido(s) completos de asesor o freelance</t>
  </si>
  <si>
    <t>Número de identificación del asesor o freelance.</t>
  </si>
  <si>
    <t>DATOS DEL CRÉDITO COLOCADO</t>
  </si>
  <si>
    <t>5.1</t>
  </si>
  <si>
    <t xml:space="preserve">FECHA DE DESEMBOLSO </t>
  </si>
  <si>
    <t>Fecha del desembolso del crédito.</t>
  </si>
  <si>
    <t>5.2</t>
  </si>
  <si>
    <t xml:space="preserve">MONTO CRÉDITO </t>
  </si>
  <si>
    <t>Monto total (valor) del crédito desembolsado.</t>
  </si>
  <si>
    <t>5.3</t>
  </si>
  <si>
    <t>MONTO DE CARTERA NUEVA</t>
  </si>
  <si>
    <t>Monto (valor) de la cartera nueva colocada.</t>
  </si>
  <si>
    <t>5.4</t>
  </si>
  <si>
    <t>PLAZO MESES</t>
  </si>
  <si>
    <t>Plazo del crédito en números.</t>
  </si>
  <si>
    <t>5.5</t>
  </si>
  <si>
    <t>ROTA O RENT</t>
  </si>
  <si>
    <t>Diligenciar SI, cuando la linea de crédito es un ROTATIVO o RENTABILIZACIÓN, en caso contrario, diligenciar NO.</t>
  </si>
  <si>
    <t>5.6</t>
  </si>
  <si>
    <t>NOMINA O TAQUILLA</t>
  </si>
  <si>
    <t xml:space="preserve">Solo aplica para el Asesor Comercial - Escoger de la lista despegable la forma de pago que tiene el crédito desembolsado. </t>
  </si>
  <si>
    <t>5.7</t>
  </si>
  <si>
    <t>PAGARÉ</t>
  </si>
  <si>
    <t>Número del pagaré del crédito.</t>
  </si>
  <si>
    <t>5.8</t>
  </si>
  <si>
    <t>FORMA DE PAGO</t>
  </si>
  <si>
    <t>Escoger la forma de pago con la que se desembolso el crédito. Taquilla o Nomina</t>
  </si>
  <si>
    <t>5.9</t>
  </si>
  <si>
    <t>ASOCIADO NUEVO</t>
  </si>
  <si>
    <t>Indicar mediante la lista si el reporte es de un Asociado Nuevo - SI o NO.</t>
  </si>
  <si>
    <t>5.10</t>
  </si>
  <si>
    <t xml:space="preserve">No. CÉDULA DE ASOCIADO </t>
  </si>
  <si>
    <t>Número de identificación del asociado (deudor).</t>
  </si>
  <si>
    <t>5.11</t>
  </si>
  <si>
    <t xml:space="preserve">NOMBRE COMPLETO DEL ASOCIADO </t>
  </si>
  <si>
    <t>Nombre completo del asociado (deudor).</t>
  </si>
  <si>
    <t>COMISIÓN</t>
  </si>
  <si>
    <t>Campo formulado. Se suma cuando el valor del crédito desembolsado y el valor de la cartera nueva es igual.</t>
  </si>
  <si>
    <t>VALOR TOTAL DE COMISIÓN A PAGAR</t>
  </si>
  <si>
    <t>Campo formulado. Se calcula del total de la cartera nueva por el valor de la comisión que le corresponda, más comisión de $1000 por millón de la cartera colocada en creditos rotativos y rentabilizacion.</t>
  </si>
  <si>
    <t>FIRMAS</t>
  </si>
  <si>
    <t>El formato debe firmarlo el asesor o freelance, el director de oficina, el subgerente de credito y el subgerente administrativo, en constancia de visto bueno de la información ingresada y poder realizar el pago respectivo.</t>
  </si>
  <si>
    <t xml:space="preserve">CONTROL DE CAMBIOS </t>
  </si>
  <si>
    <t>La trazabilidad de los cambios generados en el documento podrá ser consultada en el Listado Maestro de Documentos.</t>
  </si>
  <si>
    <t xml:space="preserve">Versión </t>
  </si>
  <si>
    <t xml:space="preserve">Descripción Del Cambio </t>
  </si>
  <si>
    <t xml:space="preserve">Fecha de Aprobación </t>
  </si>
  <si>
    <t>Se agregan las comisiones para la colocación de los créditos por nomina para funcionarios, asesores externos y promotores. Se elimina el campo de freelance.</t>
  </si>
  <si>
    <t xml:space="preserve">Elaborado Por: </t>
  </si>
  <si>
    <t xml:space="preserve">Revisado Por: </t>
  </si>
  <si>
    <t xml:space="preserve">Aprobado Por: </t>
  </si>
  <si>
    <t>JUDY ALEXANDRA CLAROS 
TOVAR</t>
  </si>
  <si>
    <t>SERGIO ALEJANDRO CUELLAR 
CARDONA</t>
  </si>
  <si>
    <t xml:space="preserve">NESTOR BONILLA RAMIREZ </t>
  </si>
  <si>
    <t>Cargo: Subgerente De Crédito</t>
  </si>
  <si>
    <t>Cargo: Coordinador de PE y SIG</t>
  </si>
  <si>
    <t xml:space="preserve">Cargo: Gerente General </t>
  </si>
  <si>
    <t>TABLA DE COMISIONES POR MILLON COLOCADO</t>
  </si>
  <si>
    <t>Ocupacion</t>
  </si>
  <si>
    <t xml:space="preserve">Opción </t>
  </si>
  <si>
    <t xml:space="preserve">Forma de pago </t>
  </si>
  <si>
    <t xml:space="preserve">Valor </t>
  </si>
  <si>
    <t>Asesores Comerciales Internos y demás funcionarios</t>
  </si>
  <si>
    <t xml:space="preserve">Taquilla o Nomina Nuevo Asociado </t>
  </si>
  <si>
    <t xml:space="preserve">&lt; ó 36 meses </t>
  </si>
  <si>
    <t>Asesores Comerciales Externos</t>
  </si>
  <si>
    <t xml:space="preserve">Taquilla Nuevo Asociado Adulto </t>
  </si>
  <si>
    <t xml:space="preserve">37 a 60 meses </t>
  </si>
  <si>
    <t xml:space="preserve">&gt; 60 meses </t>
  </si>
  <si>
    <t>Taquilla  Asociado Antiguo - Retanqueo  (Cartera Nueva)</t>
  </si>
  <si>
    <t>Nómina Nuevo Asociado Adulto</t>
  </si>
  <si>
    <t>Nomina  Asociado Antiguo - Retanqueo  (Cartera Nueva)</t>
  </si>
  <si>
    <t xml:space="preserve">Taquilla Retanqueo - Cartera Nueva </t>
  </si>
  <si>
    <t>Promotores</t>
  </si>
  <si>
    <t xml:space="preserve">Taquilla o Nomina Nuevo Asociado Adulto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</si>
</sst>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164" formatCode="&quot;$&quot;\ #,##0.00"/>
    <numFmt numFmtId="165" formatCode="&quot;$&quot;\ #,##0"/>
  </numFmts>
  <fonts count="2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Calibri"/>
      <family val="2"/>
    </font>
    <font>
      <b/>
      <sz val="11"/>
      <name val="Arial"/>
      <family val="2"/>
    </font>
    <font>
      <b/>
      <i/>
      <sz val="8"/>
      <color indexed="8"/>
      <name val="Calibri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</font>
    <font>
      <sz val="9"/>
      <color indexed="8"/>
      <name val="Arial"/>
      <family val="2"/>
    </font>
    <font>
      <b/>
      <i/>
      <sz val="9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31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66FF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2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2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0" xfId="0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15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6" fillId="4" borderId="4" xfId="0" applyFont="1" applyFill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16" fillId="2" borderId="0" xfId="0" applyFont="1" applyFill="1" applyAlignment="1" applyProtection="1">
      <alignment horizontal="center" vertical="center"/>
      <protection locked="0"/>
    </xf>
    <xf numFmtId="0" fontId="17" fillId="2" borderId="0" xfId="0" applyFont="1" applyFill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0" xfId="0" applyFont="1"/>
    <xf numFmtId="164" fontId="16" fillId="0" borderId="0" xfId="0" applyNumberFormat="1" applyFont="1" applyAlignment="1">
      <alignment horizontal="center" vertical="center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vertical="center" wrapText="1"/>
      <protection locked="0"/>
    </xf>
    <xf numFmtId="0" fontId="17" fillId="0" borderId="3" xfId="0" applyFont="1" applyBorder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0" fontId="16" fillId="0" borderId="5" xfId="0" applyFont="1" applyBorder="1" applyAlignment="1" applyProtection="1">
      <alignment horizontal="left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1" fillId="3" borderId="4" xfId="0" applyFont="1" applyFill="1" applyBorder="1" applyAlignment="1" applyProtection="1">
      <alignment horizontal="center" vertical="center" wrapText="1"/>
      <protection locked="0"/>
    </xf>
    <xf numFmtId="0" fontId="22" fillId="8" borderId="17" xfId="0" applyFont="1" applyFill="1" applyBorder="1" applyAlignment="1">
      <alignment horizontal="center"/>
    </xf>
    <xf numFmtId="0" fontId="22" fillId="8" borderId="18" xfId="0" applyFont="1" applyFill="1" applyBorder="1" applyAlignment="1">
      <alignment horizontal="center"/>
    </xf>
    <xf numFmtId="0" fontId="0" fillId="0" borderId="4" xfId="0" applyBorder="1"/>
    <xf numFmtId="0" fontId="22" fillId="8" borderId="19" xfId="0" applyFont="1" applyFill="1" applyBorder="1" applyAlignment="1">
      <alignment horizontal="center"/>
    </xf>
    <xf numFmtId="0" fontId="0" fillId="0" borderId="22" xfId="0" applyBorder="1"/>
    <xf numFmtId="42" fontId="0" fillId="0" borderId="23" xfId="1" applyFont="1" applyFill="1" applyBorder="1"/>
    <xf numFmtId="42" fontId="0" fillId="0" borderId="25" xfId="1" applyFont="1" applyFill="1" applyBorder="1"/>
    <xf numFmtId="0" fontId="0" fillId="0" borderId="28" xfId="0" applyBorder="1"/>
    <xf numFmtId="42" fontId="0" fillId="0" borderId="29" xfId="1" applyFont="1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2" fontId="0" fillId="0" borderId="0" xfId="1" applyFont="1" applyFill="1" applyBorder="1"/>
    <xf numFmtId="0" fontId="0" fillId="0" borderId="7" xfId="0" applyBorder="1"/>
    <xf numFmtId="42" fontId="0" fillId="0" borderId="37" xfId="1" applyFont="1" applyFill="1" applyBorder="1"/>
    <xf numFmtId="0" fontId="0" fillId="0" borderId="21" xfId="0" applyBorder="1"/>
    <xf numFmtId="0" fontId="0" fillId="0" borderId="6" xfId="0" applyBorder="1"/>
    <xf numFmtId="0" fontId="0" fillId="0" borderId="27" xfId="0" applyBorder="1"/>
    <xf numFmtId="0" fontId="17" fillId="0" borderId="4" xfId="0" applyFont="1" applyBorder="1" applyAlignment="1" applyProtection="1">
      <alignment horizontal="center" vertical="center"/>
      <protection locked="0" hidden="1"/>
    </xf>
    <xf numFmtId="14" fontId="19" fillId="0" borderId="4" xfId="0" applyNumberFormat="1" applyFont="1" applyBorder="1" applyAlignment="1" applyProtection="1">
      <alignment horizontal="right" vertical="center"/>
      <protection locked="0" hidden="1"/>
    </xf>
    <xf numFmtId="42" fontId="19" fillId="10" borderId="4" xfId="1" applyFont="1" applyFill="1" applyBorder="1" applyAlignment="1" applyProtection="1">
      <alignment horizontal="left" vertical="center"/>
      <protection locked="0" hidden="1"/>
    </xf>
    <xf numFmtId="0" fontId="17" fillId="10" borderId="4" xfId="0" applyFont="1" applyFill="1" applyBorder="1" applyAlignment="1" applyProtection="1">
      <alignment horizontal="center" vertical="center"/>
      <protection locked="0" hidden="1"/>
    </xf>
    <xf numFmtId="10" fontId="17" fillId="10" borderId="4" xfId="2" applyNumberFormat="1" applyFont="1" applyFill="1" applyBorder="1" applyAlignment="1" applyProtection="1">
      <alignment horizontal="center" vertical="center"/>
      <protection locked="0" hidden="1"/>
    </xf>
    <xf numFmtId="10" fontId="17" fillId="2" borderId="4" xfId="2" applyNumberFormat="1" applyFont="1" applyFill="1" applyBorder="1" applyAlignment="1" applyProtection="1">
      <alignment horizontal="center" vertical="center"/>
      <protection locked="0" hidden="1"/>
    </xf>
    <xf numFmtId="165" fontId="17" fillId="10" borderId="4" xfId="2" applyNumberFormat="1" applyFont="1" applyFill="1" applyBorder="1" applyAlignment="1" applyProtection="1">
      <alignment horizontal="center" vertical="center"/>
      <protection locked="0" hidden="1"/>
    </xf>
    <xf numFmtId="0" fontId="17" fillId="2" borderId="4" xfId="0" applyFont="1" applyFill="1" applyBorder="1" applyAlignment="1" applyProtection="1">
      <alignment horizontal="center" vertical="center"/>
      <protection locked="0" hidden="1"/>
    </xf>
    <xf numFmtId="165" fontId="19" fillId="10" borderId="4" xfId="0" applyNumberFormat="1" applyFont="1" applyFill="1" applyBorder="1" applyAlignment="1" applyProtection="1">
      <alignment horizontal="right" vertical="center"/>
      <protection hidden="1"/>
    </xf>
    <xf numFmtId="0" fontId="19" fillId="10" borderId="4" xfId="0" applyFont="1" applyFill="1" applyBorder="1" applyAlignment="1" applyProtection="1">
      <alignment horizontal="center" vertical="center"/>
      <protection locked="0" hidden="1"/>
    </xf>
    <xf numFmtId="42" fontId="19" fillId="11" borderId="4" xfId="1" applyFont="1" applyFill="1" applyBorder="1" applyAlignment="1" applyProtection="1">
      <alignment horizontal="left" vertical="center"/>
      <protection locked="0" hidden="1"/>
    </xf>
    <xf numFmtId="0" fontId="17" fillId="11" borderId="4" xfId="0" applyFont="1" applyFill="1" applyBorder="1" applyAlignment="1" applyProtection="1">
      <alignment horizontal="center" vertical="center"/>
      <protection locked="0" hidden="1"/>
    </xf>
    <xf numFmtId="10" fontId="17" fillId="11" borderId="4" xfId="2" applyNumberFormat="1" applyFont="1" applyFill="1" applyBorder="1" applyAlignment="1" applyProtection="1">
      <alignment horizontal="center" vertical="center"/>
      <protection locked="0" hidden="1"/>
    </xf>
    <xf numFmtId="165" fontId="17" fillId="11" borderId="4" xfId="2" applyNumberFormat="1" applyFont="1" applyFill="1" applyBorder="1" applyAlignment="1" applyProtection="1">
      <alignment horizontal="center" vertical="center"/>
      <protection locked="0" hidden="1"/>
    </xf>
    <xf numFmtId="0" fontId="19" fillId="11" borderId="4" xfId="0" applyFont="1" applyFill="1" applyBorder="1" applyAlignment="1" applyProtection="1">
      <alignment horizontal="center" vertical="center"/>
      <protection locked="0" hidden="1"/>
    </xf>
    <xf numFmtId="165" fontId="19" fillId="11" borderId="4" xfId="0" applyNumberFormat="1" applyFont="1" applyFill="1" applyBorder="1" applyAlignment="1" applyProtection="1">
      <alignment horizontal="right" vertical="center"/>
      <protection hidden="1"/>
    </xf>
    <xf numFmtId="42" fontId="19" fillId="13" borderId="4" xfId="1" applyFont="1" applyFill="1" applyBorder="1" applyAlignment="1" applyProtection="1">
      <alignment horizontal="left" vertical="center"/>
      <protection locked="0" hidden="1"/>
    </xf>
    <xf numFmtId="0" fontId="17" fillId="13" borderId="4" xfId="0" applyFont="1" applyFill="1" applyBorder="1" applyAlignment="1" applyProtection="1">
      <alignment horizontal="center" vertical="center"/>
      <protection locked="0" hidden="1"/>
    </xf>
    <xf numFmtId="10" fontId="17" fillId="13" borderId="4" xfId="2" applyNumberFormat="1" applyFont="1" applyFill="1" applyBorder="1" applyAlignment="1" applyProtection="1">
      <alignment horizontal="center" vertical="center"/>
      <protection locked="0" hidden="1"/>
    </xf>
    <xf numFmtId="165" fontId="17" fillId="13" borderId="4" xfId="2" applyNumberFormat="1" applyFont="1" applyFill="1" applyBorder="1" applyAlignment="1" applyProtection="1">
      <alignment horizontal="center" vertical="center"/>
      <protection locked="0" hidden="1"/>
    </xf>
    <xf numFmtId="0" fontId="19" fillId="13" borderId="4" xfId="0" applyFont="1" applyFill="1" applyBorder="1" applyAlignment="1" applyProtection="1">
      <alignment horizontal="center" vertical="center"/>
      <protection locked="0" hidden="1"/>
    </xf>
    <xf numFmtId="165" fontId="19" fillId="13" borderId="4" xfId="0" applyNumberFormat="1" applyFont="1" applyFill="1" applyBorder="1" applyAlignment="1" applyProtection="1">
      <alignment horizontal="right" vertical="center"/>
      <protection hidden="1"/>
    </xf>
    <xf numFmtId="42" fontId="7" fillId="14" borderId="4" xfId="1" applyFont="1" applyFill="1" applyBorder="1" applyAlignment="1" applyProtection="1">
      <alignment horizontal="left" vertical="center"/>
      <protection locked="0" hidden="1"/>
    </xf>
    <xf numFmtId="0" fontId="7" fillId="14" borderId="4" xfId="0" applyFont="1" applyFill="1" applyBorder="1" applyAlignment="1" applyProtection="1">
      <alignment horizontal="center" vertical="center"/>
      <protection locked="0" hidden="1"/>
    </xf>
    <xf numFmtId="10" fontId="7" fillId="14" borderId="4" xfId="2" applyNumberFormat="1" applyFont="1" applyFill="1" applyBorder="1" applyAlignment="1" applyProtection="1">
      <alignment horizontal="center" vertical="center"/>
      <protection locked="0" hidden="1"/>
    </xf>
    <xf numFmtId="165" fontId="7" fillId="14" borderId="4" xfId="2" applyNumberFormat="1" applyFont="1" applyFill="1" applyBorder="1" applyAlignment="1" applyProtection="1">
      <alignment horizontal="center" vertical="center"/>
      <protection locked="0" hidden="1"/>
    </xf>
    <xf numFmtId="165" fontId="7" fillId="14" borderId="4" xfId="0" applyNumberFormat="1" applyFont="1" applyFill="1" applyBorder="1" applyAlignment="1" applyProtection="1">
      <alignment horizontal="right" vertical="center"/>
      <protection hidden="1"/>
    </xf>
    <xf numFmtId="42" fontId="19" fillId="14" borderId="4" xfId="1" applyFont="1" applyFill="1" applyBorder="1" applyAlignment="1" applyProtection="1">
      <alignment horizontal="left" vertical="center"/>
      <protection locked="0" hidden="1"/>
    </xf>
    <xf numFmtId="0" fontId="17" fillId="14" borderId="4" xfId="0" applyFont="1" applyFill="1" applyBorder="1" applyAlignment="1" applyProtection="1">
      <alignment horizontal="center" vertical="center"/>
      <protection locked="0" hidden="1"/>
    </xf>
    <xf numFmtId="10" fontId="17" fillId="14" borderId="4" xfId="2" applyNumberFormat="1" applyFont="1" applyFill="1" applyBorder="1" applyAlignment="1" applyProtection="1">
      <alignment horizontal="center" vertical="center"/>
      <protection locked="0" hidden="1"/>
    </xf>
    <xf numFmtId="165" fontId="17" fillId="14" borderId="4" xfId="2" applyNumberFormat="1" applyFont="1" applyFill="1" applyBorder="1" applyAlignment="1" applyProtection="1">
      <alignment horizontal="center" vertical="center"/>
      <protection locked="0" hidden="1"/>
    </xf>
    <xf numFmtId="0" fontId="19" fillId="14" borderId="4" xfId="0" applyFont="1" applyFill="1" applyBorder="1" applyAlignment="1" applyProtection="1">
      <alignment horizontal="center" vertical="center"/>
      <protection locked="0" hidden="1"/>
    </xf>
    <xf numFmtId="165" fontId="19" fillId="14" borderId="4" xfId="0" applyNumberFormat="1" applyFont="1" applyFill="1" applyBorder="1" applyAlignment="1" applyProtection="1">
      <alignment horizontal="right" vertical="center"/>
      <protection hidden="1"/>
    </xf>
    <xf numFmtId="42" fontId="19" fillId="0" borderId="4" xfId="1" applyFont="1" applyFill="1" applyBorder="1" applyAlignment="1" applyProtection="1">
      <alignment horizontal="left" vertical="center"/>
      <protection locked="0" hidden="1"/>
    </xf>
    <xf numFmtId="10" fontId="17" fillId="0" borderId="4" xfId="2" applyNumberFormat="1" applyFont="1" applyFill="1" applyBorder="1" applyAlignment="1" applyProtection="1">
      <alignment horizontal="center" vertical="center"/>
      <protection locked="0" hidden="1"/>
    </xf>
    <xf numFmtId="165" fontId="17" fillId="0" borderId="4" xfId="2" applyNumberFormat="1" applyFont="1" applyFill="1" applyBorder="1" applyAlignment="1" applyProtection="1">
      <alignment horizontal="center" vertical="center"/>
      <protection locked="0" hidden="1"/>
    </xf>
    <xf numFmtId="0" fontId="19" fillId="0" borderId="4" xfId="0" applyFont="1" applyBorder="1" applyAlignment="1" applyProtection="1">
      <alignment horizontal="center" vertical="center"/>
      <protection locked="0" hidden="1"/>
    </xf>
    <xf numFmtId="165" fontId="19" fillId="0" borderId="4" xfId="0" applyNumberFormat="1" applyFont="1" applyBorder="1" applyAlignment="1" applyProtection="1">
      <alignment horizontal="right" vertical="center"/>
      <protection hidden="1"/>
    </xf>
    <xf numFmtId="165" fontId="17" fillId="0" borderId="4" xfId="0" applyNumberFormat="1" applyFont="1" applyBorder="1" applyAlignment="1" applyProtection="1">
      <alignment horizontal="right"/>
      <protection hidden="1"/>
    </xf>
    <xf numFmtId="14" fontId="19" fillId="7" borderId="4" xfId="0" applyNumberFormat="1" applyFont="1" applyFill="1" applyBorder="1" applyAlignment="1" applyProtection="1">
      <alignment horizontal="right" vertical="center"/>
      <protection locked="0" hidden="1"/>
    </xf>
    <xf numFmtId="10" fontId="17" fillId="12" borderId="4" xfId="2" applyNumberFormat="1" applyFont="1" applyFill="1" applyBorder="1" applyAlignment="1" applyProtection="1">
      <alignment horizontal="center" vertical="center"/>
      <protection locked="0" hidden="1"/>
    </xf>
    <xf numFmtId="0" fontId="17" fillId="12" borderId="4" xfId="0" applyFont="1" applyFill="1" applyBorder="1" applyAlignment="1" applyProtection="1">
      <alignment horizontal="center" vertical="center"/>
      <protection locked="0" hidden="1"/>
    </xf>
    <xf numFmtId="165" fontId="17" fillId="10" borderId="4" xfId="0" applyNumberFormat="1" applyFont="1" applyFill="1" applyBorder="1" applyAlignment="1" applyProtection="1">
      <alignment horizontal="right"/>
      <protection hidden="1"/>
    </xf>
    <xf numFmtId="165" fontId="17" fillId="11" borderId="4" xfId="0" applyNumberFormat="1" applyFont="1" applyFill="1" applyBorder="1" applyAlignment="1" applyProtection="1">
      <alignment horizontal="right"/>
      <protection hidden="1"/>
    </xf>
    <xf numFmtId="165" fontId="17" fillId="13" borderId="4" xfId="0" applyNumberFormat="1" applyFont="1" applyFill="1" applyBorder="1" applyAlignment="1" applyProtection="1">
      <alignment horizontal="right"/>
      <protection hidden="1"/>
    </xf>
    <xf numFmtId="165" fontId="17" fillId="14" borderId="4" xfId="0" applyNumberFormat="1" applyFont="1" applyFill="1" applyBorder="1" applyAlignment="1" applyProtection="1">
      <alignment horizontal="right"/>
      <protection hidden="1"/>
    </xf>
    <xf numFmtId="0" fontId="16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3" fontId="19" fillId="0" borderId="4" xfId="0" applyNumberFormat="1" applyFont="1" applyBorder="1" applyAlignment="1" applyProtection="1">
      <alignment horizontal="right" vertical="center"/>
      <protection locked="0" hidden="1"/>
    </xf>
    <xf numFmtId="0" fontId="19" fillId="0" borderId="4" xfId="0" applyFont="1" applyBorder="1" applyAlignment="1" applyProtection="1">
      <alignment horizontal="left" vertical="center"/>
      <protection locked="0" hidden="1"/>
    </xf>
    <xf numFmtId="42" fontId="16" fillId="4" borderId="4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4" xfId="0" applyNumberFormat="1" applyFont="1" applyBorder="1" applyAlignment="1">
      <alignment horizontal="center" vertical="center" wrapText="1"/>
    </xf>
    <xf numFmtId="3" fontId="19" fillId="14" borderId="4" xfId="0" applyNumberFormat="1" applyFont="1" applyFill="1" applyBorder="1" applyAlignment="1" applyProtection="1">
      <alignment horizontal="right" vertical="center"/>
      <protection locked="0" hidden="1"/>
    </xf>
    <xf numFmtId="0" fontId="19" fillId="14" borderId="4" xfId="0" applyFont="1" applyFill="1" applyBorder="1" applyAlignment="1" applyProtection="1">
      <alignment horizontal="left" vertical="center"/>
      <protection locked="0" hidden="1"/>
    </xf>
    <xf numFmtId="3" fontId="7" fillId="14" borderId="4" xfId="0" applyNumberFormat="1" applyFont="1" applyFill="1" applyBorder="1" applyAlignment="1" applyProtection="1">
      <alignment horizontal="right" vertical="center"/>
      <protection locked="0" hidden="1"/>
    </xf>
    <xf numFmtId="0" fontId="7" fillId="14" borderId="4" xfId="0" applyFont="1" applyFill="1" applyBorder="1" applyAlignment="1" applyProtection="1">
      <alignment horizontal="left" vertical="center"/>
      <protection locked="0" hidden="1"/>
    </xf>
    <xf numFmtId="3" fontId="19" fillId="13" borderId="4" xfId="0" applyNumberFormat="1" applyFont="1" applyFill="1" applyBorder="1" applyAlignment="1" applyProtection="1">
      <alignment horizontal="right" vertical="center"/>
      <protection locked="0" hidden="1"/>
    </xf>
    <xf numFmtId="0" fontId="19" fillId="13" borderId="4" xfId="0" applyFont="1" applyFill="1" applyBorder="1" applyAlignment="1" applyProtection="1">
      <alignment horizontal="left" vertical="center"/>
      <protection locked="0" hidden="1"/>
    </xf>
    <xf numFmtId="3" fontId="19" fillId="11" borderId="4" xfId="0" applyNumberFormat="1" applyFont="1" applyFill="1" applyBorder="1" applyAlignment="1" applyProtection="1">
      <alignment horizontal="right" vertical="center"/>
      <protection locked="0" hidden="1"/>
    </xf>
    <xf numFmtId="0" fontId="19" fillId="11" borderId="4" xfId="0" applyFont="1" applyFill="1" applyBorder="1" applyAlignment="1" applyProtection="1">
      <alignment horizontal="left" vertical="center"/>
      <protection locked="0" hidden="1"/>
    </xf>
    <xf numFmtId="3" fontId="19" fillId="10" borderId="4" xfId="0" applyNumberFormat="1" applyFont="1" applyFill="1" applyBorder="1" applyAlignment="1" applyProtection="1">
      <alignment horizontal="right" vertical="center"/>
      <protection locked="0" hidden="1"/>
    </xf>
    <xf numFmtId="0" fontId="19" fillId="10" borderId="4" xfId="0" applyFont="1" applyFill="1" applyBorder="1" applyAlignment="1" applyProtection="1">
      <alignment horizontal="left" vertical="center"/>
      <protection locked="0" hidden="1"/>
    </xf>
    <xf numFmtId="0" fontId="21" fillId="3" borderId="4" xfId="0" applyFont="1" applyFill="1" applyBorder="1" applyAlignment="1" applyProtection="1">
      <alignment horizontal="center" vertical="center" wrapText="1"/>
      <protection locked="0"/>
    </xf>
    <xf numFmtId="0" fontId="16" fillId="5" borderId="1" xfId="0" applyFont="1" applyFill="1" applyBorder="1" applyAlignment="1" applyProtection="1">
      <alignment horizontal="center" vertical="center"/>
      <protection locked="0"/>
    </xf>
    <xf numFmtId="0" fontId="16" fillId="5" borderId="2" xfId="0" applyFont="1" applyFill="1" applyBorder="1" applyAlignment="1" applyProtection="1">
      <alignment horizontal="center" vertical="center"/>
      <protection locked="0"/>
    </xf>
    <xf numFmtId="0" fontId="16" fillId="5" borderId="6" xfId="0" applyFont="1" applyFill="1" applyBorder="1" applyAlignment="1" applyProtection="1">
      <alignment horizontal="center" vertical="center"/>
      <protection locked="0"/>
    </xf>
    <xf numFmtId="3" fontId="17" fillId="0" borderId="1" xfId="0" applyNumberFormat="1" applyFont="1" applyBorder="1" applyAlignment="1" applyProtection="1">
      <alignment horizontal="center" vertical="center"/>
      <protection locked="0"/>
    </xf>
    <xf numFmtId="3" fontId="17" fillId="0" borderId="2" xfId="0" applyNumberFormat="1" applyFont="1" applyBorder="1" applyAlignment="1" applyProtection="1">
      <alignment horizontal="center" vertical="center"/>
      <protection locked="0"/>
    </xf>
    <xf numFmtId="3" fontId="17" fillId="0" borderId="6" xfId="0" applyNumberFormat="1" applyFont="1" applyBorder="1" applyAlignment="1" applyProtection="1">
      <alignment horizontal="center" vertical="center"/>
      <protection locked="0"/>
    </xf>
    <xf numFmtId="0" fontId="16" fillId="4" borderId="4" xfId="0" applyFont="1" applyFill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16" fillId="5" borderId="4" xfId="0" applyFont="1" applyFill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2" borderId="4" xfId="0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14" fontId="17" fillId="0" borderId="4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 wrapText="1"/>
    </xf>
    <xf numFmtId="15" fontId="2" fillId="0" borderId="2" xfId="0" applyNumberFormat="1" applyFont="1" applyBorder="1" applyAlignment="1">
      <alignment horizontal="center" vertical="center" wrapText="1"/>
    </xf>
    <xf numFmtId="15" fontId="2" fillId="0" borderId="6" xfId="0" applyNumberFormat="1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16" borderId="38" xfId="0" applyFill="1" applyBorder="1" applyAlignment="1">
      <alignment horizontal="center" vertical="center" wrapText="1"/>
    </xf>
    <xf numFmtId="0" fontId="0" fillId="16" borderId="39" xfId="0" applyFill="1" applyBorder="1" applyAlignment="1">
      <alignment horizontal="center" vertical="center" wrapText="1"/>
    </xf>
    <xf numFmtId="0" fontId="0" fillId="16" borderId="40" xfId="0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3" fillId="8" borderId="14" xfId="0" applyFont="1" applyFill="1" applyBorder="1" applyAlignment="1">
      <alignment horizontal="center" vertical="center" wrapText="1"/>
    </xf>
    <xf numFmtId="0" fontId="23" fillId="8" borderId="15" xfId="0" applyFont="1" applyFill="1" applyBorder="1" applyAlignment="1">
      <alignment horizontal="center" vertical="center" wrapText="1"/>
    </xf>
    <xf numFmtId="0" fontId="23" fillId="8" borderId="16" xfId="0" applyFont="1" applyFill="1" applyBorder="1" applyAlignment="1">
      <alignment horizontal="center" vertical="center" wrapText="1"/>
    </xf>
    <xf numFmtId="0" fontId="0" fillId="15" borderId="30" xfId="0" applyFill="1" applyBorder="1" applyAlignment="1">
      <alignment horizontal="center" vertical="center" wrapText="1"/>
    </xf>
    <xf numFmtId="0" fontId="0" fillId="15" borderId="31" xfId="0" applyFill="1" applyBorder="1" applyAlignment="1">
      <alignment horizontal="center" vertical="center" wrapText="1"/>
    </xf>
    <xf numFmtId="0" fontId="0" fillId="15" borderId="33" xfId="0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9" borderId="17" xfId="0" applyFill="1" applyBorder="1" applyAlignment="1">
      <alignment horizontal="center" vertical="center" wrapText="1"/>
    </xf>
    <xf numFmtId="0" fontId="0" fillId="9" borderId="32" xfId="0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</cellXfs>
  <cellStyles count="3"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49E68-EA10-4374-91E4-B6ACE69D34A1}">
  <sheetPr>
    <tabColor rgb="FF00B050"/>
  </sheetPr>
  <dimension ref="A1:Q62"/>
  <sheetViews>
    <sheetView topLeftCell="A33" zoomScaleNormal="100" zoomScaleSheetLayoutView="90" workbookViewId="0">
      <selection activeCell="G46" sqref="G46"/>
    </sheetView>
  </sheetViews>
  <sheetFormatPr baseColWidth="10" defaultColWidth="11.44140625" defaultRowHeight="14.4" x14ac:dyDescent="0.3"/>
  <cols>
    <col min="1" max="1" width="3.33203125" style="25" customWidth="1"/>
    <col min="2" max="2" width="11.6640625" style="10" customWidth="1"/>
    <col min="3" max="3" width="14.88671875" style="10" bestFit="1" customWidth="1"/>
    <col min="4" max="4" width="12.6640625" style="10" customWidth="1"/>
    <col min="5" max="5" width="5.5546875" style="25" bestFit="1" customWidth="1"/>
    <col min="6" max="7" width="5.88671875" style="25" customWidth="1"/>
    <col min="8" max="8" width="7.33203125" style="25" bestFit="1" customWidth="1"/>
    <col min="9" max="9" width="8.6640625" style="25" customWidth="1"/>
    <col min="10" max="10" width="7.5546875" style="10" customWidth="1"/>
    <col min="11" max="11" width="5.109375" style="10" customWidth="1"/>
    <col min="12" max="12" width="6.6640625" style="10" customWidth="1"/>
    <col min="13" max="13" width="9.6640625" style="10" customWidth="1"/>
    <col min="14" max="14" width="6.5546875" style="10" customWidth="1"/>
    <col min="15" max="15" width="7.21875" style="10" customWidth="1"/>
    <col min="16" max="16" width="7.5546875" style="10" customWidth="1"/>
    <col min="17" max="17" width="10.5546875" style="10" customWidth="1"/>
    <col min="18" max="16384" width="11.44140625" style="10"/>
  </cols>
  <sheetData>
    <row r="1" spans="1:17" ht="12" customHeight="1" x14ac:dyDescent="0.3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8" t="e" vm="1">
        <v>#VALUE!</v>
      </c>
      <c r="P1" s="138"/>
      <c r="Q1" s="138"/>
    </row>
    <row r="2" spans="1:17" x14ac:dyDescent="0.3">
      <c r="A2" s="139" t="s">
        <v>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38"/>
      <c r="P2" s="138"/>
      <c r="Q2" s="138"/>
    </row>
    <row r="3" spans="1:17" ht="12" customHeight="1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38"/>
      <c r="P3" s="138"/>
      <c r="Q3" s="138"/>
    </row>
    <row r="4" spans="1:17" s="11" customFormat="1" ht="15" customHeight="1" x14ac:dyDescent="0.3">
      <c r="A4" s="137" t="s">
        <v>2</v>
      </c>
      <c r="B4" s="137"/>
      <c r="C4" s="29" t="s">
        <v>3</v>
      </c>
      <c r="D4" s="28" t="s">
        <v>4</v>
      </c>
      <c r="E4" s="144">
        <v>6</v>
      </c>
      <c r="F4" s="145"/>
      <c r="G4" s="146"/>
      <c r="H4" s="137" t="s">
        <v>5</v>
      </c>
      <c r="I4" s="137"/>
      <c r="J4" s="147" t="s">
        <v>6</v>
      </c>
      <c r="K4" s="147"/>
      <c r="L4" s="147"/>
      <c r="M4" s="147"/>
      <c r="N4" s="147"/>
      <c r="O4" s="137" t="s">
        <v>7</v>
      </c>
      <c r="P4" s="137"/>
      <c r="Q4" s="29"/>
    </row>
    <row r="5" spans="1:17" s="11" customFormat="1" ht="8.4" customHeight="1" x14ac:dyDescent="0.3">
      <c r="A5" s="12"/>
      <c r="B5" s="12"/>
      <c r="C5" s="12"/>
      <c r="D5" s="12"/>
      <c r="E5" s="12"/>
      <c r="F5" s="12"/>
      <c r="G5" s="12"/>
      <c r="H5" s="12"/>
      <c r="I5" s="12"/>
      <c r="J5" s="13"/>
      <c r="K5" s="13"/>
      <c r="L5" s="13"/>
      <c r="M5" s="12"/>
      <c r="N5" s="12"/>
      <c r="O5" s="12"/>
      <c r="P5" s="12"/>
    </row>
    <row r="6" spans="1:17" s="11" customFormat="1" ht="3" customHeight="1" x14ac:dyDescent="0.3">
      <c r="A6" s="12"/>
      <c r="B6" s="12"/>
      <c r="C6" s="12"/>
      <c r="D6" s="12"/>
      <c r="E6" s="12"/>
      <c r="F6" s="12"/>
      <c r="G6" s="12"/>
      <c r="H6" s="12"/>
      <c r="I6" s="12"/>
      <c r="J6" s="13"/>
      <c r="K6" s="13"/>
      <c r="L6" s="13"/>
      <c r="M6" s="12"/>
      <c r="N6" s="12"/>
      <c r="O6" s="12"/>
      <c r="P6" s="12"/>
    </row>
    <row r="7" spans="1:17" s="30" customFormat="1" ht="15" customHeight="1" x14ac:dyDescent="0.3">
      <c r="A7" s="141" t="s">
        <v>8</v>
      </c>
      <c r="B7" s="141"/>
      <c r="C7" s="143"/>
      <c r="D7" s="143"/>
      <c r="E7" s="143"/>
      <c r="F7" s="143"/>
      <c r="G7" s="143"/>
      <c r="H7" s="143"/>
      <c r="I7" s="143"/>
      <c r="J7" s="143"/>
      <c r="K7" s="34"/>
      <c r="L7" s="141" t="s">
        <v>9</v>
      </c>
      <c r="M7" s="141"/>
      <c r="N7" s="141"/>
      <c r="O7" s="142"/>
      <c r="P7" s="142"/>
      <c r="Q7" s="142"/>
    </row>
    <row r="8" spans="1:17" s="30" customFormat="1" ht="7.95" customHeight="1" x14ac:dyDescent="0.3">
      <c r="A8" s="31"/>
      <c r="B8" s="31"/>
      <c r="C8" s="31"/>
      <c r="D8" s="31"/>
      <c r="E8" s="31"/>
      <c r="F8" s="31"/>
      <c r="G8" s="31"/>
      <c r="H8" s="31"/>
      <c r="I8" s="31"/>
      <c r="J8" s="32"/>
      <c r="K8" s="34"/>
      <c r="L8" s="32"/>
      <c r="M8" s="32"/>
      <c r="N8" s="31"/>
      <c r="O8" s="31"/>
      <c r="P8" s="31"/>
      <c r="Q8" s="31"/>
    </row>
    <row r="9" spans="1:17" s="30" customFormat="1" ht="15" customHeight="1" x14ac:dyDescent="0.3">
      <c r="A9" s="141" t="s">
        <v>10</v>
      </c>
      <c r="B9" s="141"/>
      <c r="C9" s="138"/>
      <c r="D9" s="138"/>
      <c r="E9" s="138"/>
      <c r="F9" s="138"/>
      <c r="G9" s="138"/>
      <c r="H9" s="138"/>
      <c r="I9" s="138"/>
      <c r="J9" s="138"/>
      <c r="K9" s="34"/>
      <c r="L9" s="131" t="s">
        <v>11</v>
      </c>
      <c r="M9" s="132"/>
      <c r="N9" s="133"/>
      <c r="O9" s="134"/>
      <c r="P9" s="135"/>
      <c r="Q9" s="136"/>
    </row>
    <row r="10" spans="1:17" s="11" customFormat="1" ht="10.95" customHeight="1" x14ac:dyDescent="0.3">
      <c r="A10" s="31"/>
      <c r="B10" s="31"/>
      <c r="C10" s="31"/>
      <c r="D10" s="31"/>
      <c r="E10" s="31"/>
      <c r="F10" s="31"/>
      <c r="G10" s="31"/>
      <c r="H10" s="31"/>
      <c r="I10" s="31"/>
      <c r="J10" s="32"/>
      <c r="K10" s="32"/>
      <c r="L10" s="32"/>
      <c r="M10" s="31"/>
      <c r="N10" s="31"/>
      <c r="O10" s="31"/>
      <c r="P10" s="31"/>
      <c r="Q10" s="33"/>
    </row>
    <row r="11" spans="1:17" s="24" customFormat="1" ht="24" customHeight="1" x14ac:dyDescent="0.3">
      <c r="A11" s="50" t="s">
        <v>12</v>
      </c>
      <c r="B11" s="50" t="s">
        <v>13</v>
      </c>
      <c r="C11" s="50" t="s">
        <v>14</v>
      </c>
      <c r="D11" s="50" t="s">
        <v>15</v>
      </c>
      <c r="E11" s="50" t="s">
        <v>16</v>
      </c>
      <c r="F11" s="50" t="s">
        <v>17</v>
      </c>
      <c r="G11" s="50" t="s">
        <v>18</v>
      </c>
      <c r="H11" s="50" t="s">
        <v>19</v>
      </c>
      <c r="I11" s="50" t="s">
        <v>20</v>
      </c>
      <c r="J11" s="50" t="s">
        <v>21</v>
      </c>
      <c r="K11" s="130" t="s">
        <v>22</v>
      </c>
      <c r="L11" s="130"/>
      <c r="M11" s="130" t="s">
        <v>23</v>
      </c>
      <c r="N11" s="130"/>
      <c r="O11" s="130"/>
      <c r="P11" s="130"/>
      <c r="Q11" s="50" t="s">
        <v>24</v>
      </c>
    </row>
    <row r="12" spans="1:17" s="23" customFormat="1" ht="18" customHeight="1" x14ac:dyDescent="0.3">
      <c r="A12" s="68">
        <v>1</v>
      </c>
      <c r="B12" s="69">
        <v>45337</v>
      </c>
      <c r="C12" s="70">
        <v>100000000</v>
      </c>
      <c r="D12" s="70">
        <v>85000000</v>
      </c>
      <c r="E12" s="71">
        <v>10</v>
      </c>
      <c r="F12" s="72" t="s">
        <v>25</v>
      </c>
      <c r="G12" s="73" t="s">
        <v>25</v>
      </c>
      <c r="H12" s="74" t="s">
        <v>26</v>
      </c>
      <c r="I12" s="75" t="s">
        <v>25</v>
      </c>
      <c r="J12" s="71">
        <v>123456</v>
      </c>
      <c r="K12" s="128">
        <v>36313730</v>
      </c>
      <c r="L12" s="128"/>
      <c r="M12" s="129" t="s">
        <v>27</v>
      </c>
      <c r="N12" s="129"/>
      <c r="O12" s="129"/>
      <c r="P12" s="129"/>
      <c r="Q12" s="76">
        <f>D12/1000000 *
IF(F12="SI", 1000,
IF(AND(G12="SI", H12="Taquilla"),
    IF(E12&lt;=36, 3500,
    IF(E12&lt;=60, 3000, 2500)),
IF(I12="SI",
    IF(E12&lt;=36, 5000,
    IF(E12&lt;=60, 4000, 3000)),
IF(AND(I12="NO", H12="Taquilla"),
    IF(E12&lt;=36, 3500,
    IF(E12&lt;=60, 3000, 2500)),
IF(AND(I12="NO", H12="Nomina"),
    IF(E12&lt;=36, 2500,
    IF(E12&lt;=60, 2000, 1500)),
0)))))</f>
        <v>212500</v>
      </c>
    </row>
    <row r="13" spans="1:17" s="23" customFormat="1" ht="18" customHeight="1" x14ac:dyDescent="0.3">
      <c r="A13" s="68">
        <v>2</v>
      </c>
      <c r="B13" s="69"/>
      <c r="C13" s="70">
        <v>100000000</v>
      </c>
      <c r="D13" s="70">
        <v>85000000</v>
      </c>
      <c r="E13" s="71">
        <v>10</v>
      </c>
      <c r="F13" s="72" t="s">
        <v>25</v>
      </c>
      <c r="G13" s="73" t="s">
        <v>25</v>
      </c>
      <c r="H13" s="74" t="s">
        <v>26</v>
      </c>
      <c r="I13" s="75" t="s">
        <v>25</v>
      </c>
      <c r="J13" s="71">
        <v>2020</v>
      </c>
      <c r="K13" s="128">
        <v>1075265290</v>
      </c>
      <c r="L13" s="128"/>
      <c r="M13" s="129"/>
      <c r="N13" s="129"/>
      <c r="O13" s="129"/>
      <c r="P13" s="129"/>
      <c r="Q13" s="76">
        <f t="shared" ref="Q13:Q51" si="0">D13/1000000 *
IF(F13="SI", 1000,
IF(AND(G13="SI", H13="Taquilla"),
    IF(E13&lt;=36, 3500,
    IF(E13&lt;=60, 3000, 2500)),
IF(I13="SI",
    IF(E13&lt;=36, 5000,
    IF(E13&lt;=60, 4000, 3000)),
IF(AND(I13="NO", H13="Taquilla"),
    IF(E13&lt;=36, 3500,
    IF(E13&lt;=60, 3000, 2500)),
IF(AND(I13="NO", H13="Nomina"),
    IF(E13&lt;=36, 2500,
    IF(E13&lt;=60, 2000, 1500)),
0)))))</f>
        <v>212500</v>
      </c>
    </row>
    <row r="14" spans="1:17" s="23" customFormat="1" ht="18" customHeight="1" x14ac:dyDescent="0.3">
      <c r="A14" s="68">
        <v>3</v>
      </c>
      <c r="B14" s="69"/>
      <c r="C14" s="70">
        <v>100000000</v>
      </c>
      <c r="D14" s="70">
        <v>85000000</v>
      </c>
      <c r="E14" s="71">
        <v>10</v>
      </c>
      <c r="F14" s="72" t="s">
        <v>25</v>
      </c>
      <c r="G14" s="73" t="s">
        <v>25</v>
      </c>
      <c r="H14" s="74" t="s">
        <v>28</v>
      </c>
      <c r="I14" s="75" t="s">
        <v>25</v>
      </c>
      <c r="J14" s="77">
        <v>2020</v>
      </c>
      <c r="K14" s="128"/>
      <c r="L14" s="128"/>
      <c r="M14" s="129"/>
      <c r="N14" s="129"/>
      <c r="O14" s="129"/>
      <c r="P14" s="129"/>
      <c r="Q14" s="76">
        <f t="shared" si="0"/>
        <v>297500</v>
      </c>
    </row>
    <row r="15" spans="1:17" s="23" customFormat="1" ht="18" customHeight="1" x14ac:dyDescent="0.3">
      <c r="A15" s="68">
        <v>4</v>
      </c>
      <c r="B15" s="69"/>
      <c r="C15" s="70">
        <v>100000000</v>
      </c>
      <c r="D15" s="70">
        <v>85000000</v>
      </c>
      <c r="E15" s="71">
        <v>10</v>
      </c>
      <c r="F15" s="72" t="s">
        <v>25</v>
      </c>
      <c r="G15" s="73" t="s">
        <v>25</v>
      </c>
      <c r="H15" s="74" t="s">
        <v>28</v>
      </c>
      <c r="I15" s="75" t="s">
        <v>25</v>
      </c>
      <c r="J15" s="77">
        <v>2020</v>
      </c>
      <c r="K15" s="128"/>
      <c r="L15" s="128"/>
      <c r="M15" s="129"/>
      <c r="N15" s="129"/>
      <c r="O15" s="129"/>
      <c r="P15" s="129"/>
      <c r="Q15" s="76">
        <f t="shared" si="0"/>
        <v>297500</v>
      </c>
    </row>
    <row r="16" spans="1:17" s="23" customFormat="1" ht="18" customHeight="1" x14ac:dyDescent="0.3">
      <c r="A16" s="68">
        <v>5</v>
      </c>
      <c r="B16" s="69"/>
      <c r="C16" s="78">
        <v>100000000</v>
      </c>
      <c r="D16" s="78">
        <v>85000000</v>
      </c>
      <c r="E16" s="79">
        <v>10</v>
      </c>
      <c r="F16" s="80" t="s">
        <v>25</v>
      </c>
      <c r="G16" s="73" t="s">
        <v>29</v>
      </c>
      <c r="H16" s="81" t="s">
        <v>26</v>
      </c>
      <c r="I16" s="75" t="s">
        <v>29</v>
      </c>
      <c r="J16" s="82">
        <v>2020</v>
      </c>
      <c r="K16" s="126"/>
      <c r="L16" s="126"/>
      <c r="M16" s="127"/>
      <c r="N16" s="127"/>
      <c r="O16" s="127"/>
      <c r="P16" s="127"/>
      <c r="Q16" s="83">
        <f t="shared" si="0"/>
        <v>425000</v>
      </c>
    </row>
    <row r="17" spans="1:17" s="23" customFormat="1" ht="18" customHeight="1" x14ac:dyDescent="0.3">
      <c r="A17" s="68">
        <v>6</v>
      </c>
      <c r="B17" s="69"/>
      <c r="C17" s="78">
        <v>100000000</v>
      </c>
      <c r="D17" s="78">
        <v>85000000</v>
      </c>
      <c r="E17" s="79">
        <v>10</v>
      </c>
      <c r="F17" s="80" t="s">
        <v>25</v>
      </c>
      <c r="G17" s="73" t="s">
        <v>29</v>
      </c>
      <c r="H17" s="81" t="s">
        <v>26</v>
      </c>
      <c r="I17" s="75" t="s">
        <v>29</v>
      </c>
      <c r="J17" s="82">
        <v>2020</v>
      </c>
      <c r="K17" s="126"/>
      <c r="L17" s="126"/>
      <c r="M17" s="127"/>
      <c r="N17" s="127"/>
      <c r="O17" s="127"/>
      <c r="P17" s="127"/>
      <c r="Q17" s="83">
        <f t="shared" si="0"/>
        <v>425000</v>
      </c>
    </row>
    <row r="18" spans="1:17" s="23" customFormat="1" ht="18" customHeight="1" x14ac:dyDescent="0.3">
      <c r="A18" s="68">
        <v>7</v>
      </c>
      <c r="B18" s="69"/>
      <c r="C18" s="78">
        <v>100000000</v>
      </c>
      <c r="D18" s="78">
        <v>85000000</v>
      </c>
      <c r="E18" s="79">
        <v>10</v>
      </c>
      <c r="F18" s="80" t="s">
        <v>25</v>
      </c>
      <c r="G18" s="73" t="s">
        <v>29</v>
      </c>
      <c r="H18" s="81" t="s">
        <v>28</v>
      </c>
      <c r="I18" s="75" t="s">
        <v>29</v>
      </c>
      <c r="J18" s="82">
        <v>2020</v>
      </c>
      <c r="K18" s="126"/>
      <c r="L18" s="126"/>
      <c r="M18" s="127"/>
      <c r="N18" s="127"/>
      <c r="O18" s="127"/>
      <c r="P18" s="127"/>
      <c r="Q18" s="83">
        <f t="shared" si="0"/>
        <v>297500</v>
      </c>
    </row>
    <row r="19" spans="1:17" s="23" customFormat="1" ht="18" customHeight="1" x14ac:dyDescent="0.3">
      <c r="A19" s="68">
        <v>8</v>
      </c>
      <c r="B19" s="69"/>
      <c r="C19" s="78">
        <v>100000000</v>
      </c>
      <c r="D19" s="78">
        <v>85000000</v>
      </c>
      <c r="E19" s="79">
        <v>10</v>
      </c>
      <c r="F19" s="80" t="s">
        <v>25</v>
      </c>
      <c r="G19" s="73" t="s">
        <v>29</v>
      </c>
      <c r="H19" s="81" t="s">
        <v>28</v>
      </c>
      <c r="I19" s="75" t="s">
        <v>29</v>
      </c>
      <c r="J19" s="82">
        <v>2020</v>
      </c>
      <c r="K19" s="126"/>
      <c r="L19" s="126"/>
      <c r="M19" s="127"/>
      <c r="N19" s="127"/>
      <c r="O19" s="127"/>
      <c r="P19" s="127"/>
      <c r="Q19" s="83">
        <f t="shared" si="0"/>
        <v>297500</v>
      </c>
    </row>
    <row r="20" spans="1:17" s="23" customFormat="1" ht="18" customHeight="1" x14ac:dyDescent="0.3">
      <c r="A20" s="68">
        <v>9</v>
      </c>
      <c r="B20" s="69"/>
      <c r="C20" s="84">
        <v>100000000</v>
      </c>
      <c r="D20" s="84">
        <v>85000000</v>
      </c>
      <c r="E20" s="85">
        <v>10</v>
      </c>
      <c r="F20" s="86" t="s">
        <v>25</v>
      </c>
      <c r="G20" s="86" t="s">
        <v>25</v>
      </c>
      <c r="H20" s="87" t="s">
        <v>26</v>
      </c>
      <c r="I20" s="85" t="s">
        <v>29</v>
      </c>
      <c r="J20" s="88">
        <v>2020</v>
      </c>
      <c r="K20" s="124"/>
      <c r="L20" s="124"/>
      <c r="M20" s="125"/>
      <c r="N20" s="125"/>
      <c r="O20" s="125"/>
      <c r="P20" s="125"/>
      <c r="Q20" s="89">
        <f t="shared" si="0"/>
        <v>425000</v>
      </c>
    </row>
    <row r="21" spans="1:17" s="23" customFormat="1" ht="18" customHeight="1" x14ac:dyDescent="0.3">
      <c r="A21" s="68">
        <v>10</v>
      </c>
      <c r="B21" s="69"/>
      <c r="C21" s="84">
        <v>100000000</v>
      </c>
      <c r="D21" s="84">
        <v>85000000</v>
      </c>
      <c r="E21" s="85">
        <v>10</v>
      </c>
      <c r="F21" s="86" t="s">
        <v>25</v>
      </c>
      <c r="G21" s="86" t="s">
        <v>25</v>
      </c>
      <c r="H21" s="87" t="s">
        <v>26</v>
      </c>
      <c r="I21" s="85" t="s">
        <v>29</v>
      </c>
      <c r="J21" s="88">
        <v>2020</v>
      </c>
      <c r="K21" s="124"/>
      <c r="L21" s="124"/>
      <c r="M21" s="125"/>
      <c r="N21" s="125"/>
      <c r="O21" s="125"/>
      <c r="P21" s="125"/>
      <c r="Q21" s="89">
        <f t="shared" si="0"/>
        <v>425000</v>
      </c>
    </row>
    <row r="22" spans="1:17" s="23" customFormat="1" ht="18" customHeight="1" x14ac:dyDescent="0.3">
      <c r="A22" s="68">
        <v>11</v>
      </c>
      <c r="B22" s="69"/>
      <c r="C22" s="84">
        <v>100000000</v>
      </c>
      <c r="D22" s="84">
        <v>85000000</v>
      </c>
      <c r="E22" s="85">
        <v>10</v>
      </c>
      <c r="F22" s="86" t="s">
        <v>25</v>
      </c>
      <c r="G22" s="86" t="s">
        <v>25</v>
      </c>
      <c r="H22" s="87" t="s">
        <v>28</v>
      </c>
      <c r="I22" s="85" t="s">
        <v>29</v>
      </c>
      <c r="J22" s="88">
        <v>2020</v>
      </c>
      <c r="K22" s="124"/>
      <c r="L22" s="124"/>
      <c r="M22" s="125"/>
      <c r="N22" s="125"/>
      <c r="O22" s="125"/>
      <c r="P22" s="125"/>
      <c r="Q22" s="89">
        <f t="shared" si="0"/>
        <v>425000</v>
      </c>
    </row>
    <row r="23" spans="1:17" s="23" customFormat="1" ht="18" customHeight="1" x14ac:dyDescent="0.3">
      <c r="A23" s="68">
        <v>12</v>
      </c>
      <c r="B23" s="69"/>
      <c r="C23" s="84">
        <v>100000000</v>
      </c>
      <c r="D23" s="84">
        <v>85000000</v>
      </c>
      <c r="E23" s="85">
        <v>10</v>
      </c>
      <c r="F23" s="86" t="s">
        <v>25</v>
      </c>
      <c r="G23" s="86" t="s">
        <v>25</v>
      </c>
      <c r="H23" s="87" t="s">
        <v>28</v>
      </c>
      <c r="I23" s="85" t="s">
        <v>29</v>
      </c>
      <c r="J23" s="88">
        <v>2020</v>
      </c>
      <c r="K23" s="124"/>
      <c r="L23" s="124"/>
      <c r="M23" s="125"/>
      <c r="N23" s="125"/>
      <c r="O23" s="125"/>
      <c r="P23" s="125"/>
      <c r="Q23" s="89">
        <f t="shared" si="0"/>
        <v>425000</v>
      </c>
    </row>
    <row r="24" spans="1:17" s="23" customFormat="1" ht="18" customHeight="1" x14ac:dyDescent="0.3">
      <c r="A24" s="68">
        <v>13</v>
      </c>
      <c r="B24" s="69"/>
      <c r="C24" s="90">
        <v>100000000</v>
      </c>
      <c r="D24" s="90">
        <v>85000000</v>
      </c>
      <c r="E24" s="91">
        <v>10</v>
      </c>
      <c r="F24" s="92" t="s">
        <v>25</v>
      </c>
      <c r="G24" s="92" t="s">
        <v>29</v>
      </c>
      <c r="H24" s="93" t="s">
        <v>26</v>
      </c>
      <c r="I24" s="91" t="s">
        <v>25</v>
      </c>
      <c r="J24" s="91">
        <v>2020</v>
      </c>
      <c r="K24" s="122"/>
      <c r="L24" s="122"/>
      <c r="M24" s="123"/>
      <c r="N24" s="123"/>
      <c r="O24" s="123"/>
      <c r="P24" s="123"/>
      <c r="Q24" s="94">
        <f t="shared" si="0"/>
        <v>212500</v>
      </c>
    </row>
    <row r="25" spans="1:17" s="23" customFormat="1" ht="18" customHeight="1" x14ac:dyDescent="0.3">
      <c r="A25" s="68">
        <v>14</v>
      </c>
      <c r="B25" s="69"/>
      <c r="C25" s="90">
        <v>100000000</v>
      </c>
      <c r="D25" s="90">
        <v>85000000</v>
      </c>
      <c r="E25" s="91">
        <v>10</v>
      </c>
      <c r="F25" s="92" t="s">
        <v>25</v>
      </c>
      <c r="G25" s="92" t="s">
        <v>29</v>
      </c>
      <c r="H25" s="93" t="s">
        <v>26</v>
      </c>
      <c r="I25" s="91" t="s">
        <v>25</v>
      </c>
      <c r="J25" s="91">
        <v>2020</v>
      </c>
      <c r="K25" s="122"/>
      <c r="L25" s="122"/>
      <c r="M25" s="123"/>
      <c r="N25" s="123"/>
      <c r="O25" s="123"/>
      <c r="P25" s="123"/>
      <c r="Q25" s="94">
        <f t="shared" si="0"/>
        <v>212500</v>
      </c>
    </row>
    <row r="26" spans="1:17" s="23" customFormat="1" ht="18" customHeight="1" x14ac:dyDescent="0.3">
      <c r="A26" s="68">
        <v>15</v>
      </c>
      <c r="B26" s="69"/>
      <c r="C26" s="95">
        <v>100000000</v>
      </c>
      <c r="D26" s="95">
        <v>85000000</v>
      </c>
      <c r="E26" s="96">
        <v>10</v>
      </c>
      <c r="F26" s="97" t="s">
        <v>25</v>
      </c>
      <c r="G26" s="97" t="s">
        <v>29</v>
      </c>
      <c r="H26" s="98" t="s">
        <v>28</v>
      </c>
      <c r="I26" s="96" t="s">
        <v>25</v>
      </c>
      <c r="J26" s="99">
        <v>2020</v>
      </c>
      <c r="K26" s="120"/>
      <c r="L26" s="120"/>
      <c r="M26" s="121"/>
      <c r="N26" s="121"/>
      <c r="O26" s="121"/>
      <c r="P26" s="121"/>
      <c r="Q26" s="100">
        <f t="shared" si="0"/>
        <v>297500</v>
      </c>
    </row>
    <row r="27" spans="1:17" s="23" customFormat="1" ht="18" customHeight="1" x14ac:dyDescent="0.3">
      <c r="A27" s="68">
        <v>16</v>
      </c>
      <c r="B27" s="69"/>
      <c r="C27" s="95">
        <v>100000000</v>
      </c>
      <c r="D27" s="95">
        <v>85000000</v>
      </c>
      <c r="E27" s="96">
        <v>10</v>
      </c>
      <c r="F27" s="97" t="s">
        <v>25</v>
      </c>
      <c r="G27" s="97" t="s">
        <v>29</v>
      </c>
      <c r="H27" s="98" t="s">
        <v>28</v>
      </c>
      <c r="I27" s="96" t="s">
        <v>25</v>
      </c>
      <c r="J27" s="99">
        <v>2020</v>
      </c>
      <c r="K27" s="120"/>
      <c r="L27" s="120"/>
      <c r="M27" s="121"/>
      <c r="N27" s="121"/>
      <c r="O27" s="121"/>
      <c r="P27" s="121"/>
      <c r="Q27" s="100">
        <f t="shared" si="0"/>
        <v>297500</v>
      </c>
    </row>
    <row r="28" spans="1:17" s="23" customFormat="1" ht="18" customHeight="1" x14ac:dyDescent="0.3">
      <c r="A28" s="68">
        <v>17</v>
      </c>
      <c r="B28" s="69"/>
      <c r="C28" s="101">
        <v>20000000</v>
      </c>
      <c r="D28" s="101">
        <v>20000000</v>
      </c>
      <c r="E28" s="68">
        <v>60</v>
      </c>
      <c r="F28" s="97" t="s">
        <v>25</v>
      </c>
      <c r="G28" s="97" t="s">
        <v>29</v>
      </c>
      <c r="H28" s="103" t="s">
        <v>28</v>
      </c>
      <c r="I28" s="68" t="s">
        <v>25</v>
      </c>
      <c r="J28" s="104"/>
      <c r="K28" s="116"/>
      <c r="L28" s="116"/>
      <c r="M28" s="117"/>
      <c r="N28" s="117"/>
      <c r="O28" s="117"/>
      <c r="P28" s="117"/>
      <c r="Q28" s="105">
        <f t="shared" si="0"/>
        <v>60000</v>
      </c>
    </row>
    <row r="29" spans="1:17" s="23" customFormat="1" ht="18" customHeight="1" x14ac:dyDescent="0.3">
      <c r="A29" s="68">
        <v>18</v>
      </c>
      <c r="B29" s="69"/>
      <c r="C29" s="101">
        <v>20000000</v>
      </c>
      <c r="D29" s="101">
        <v>20000000</v>
      </c>
      <c r="E29" s="68">
        <v>60</v>
      </c>
      <c r="F29" s="97" t="s">
        <v>25</v>
      </c>
      <c r="G29" s="97" t="s">
        <v>29</v>
      </c>
      <c r="H29" s="103" t="s">
        <v>28</v>
      </c>
      <c r="I29" s="68" t="s">
        <v>29</v>
      </c>
      <c r="J29" s="104"/>
      <c r="K29" s="116"/>
      <c r="L29" s="116"/>
      <c r="M29" s="117"/>
      <c r="N29" s="117"/>
      <c r="O29" s="117"/>
      <c r="P29" s="117"/>
      <c r="Q29" s="105">
        <f t="shared" si="0"/>
        <v>60000</v>
      </c>
    </row>
    <row r="30" spans="1:17" s="23" customFormat="1" ht="18" customHeight="1" x14ac:dyDescent="0.3">
      <c r="A30" s="68">
        <v>19</v>
      </c>
      <c r="B30" s="69"/>
      <c r="C30" s="101">
        <v>40000000</v>
      </c>
      <c r="D30" s="101">
        <v>35000000</v>
      </c>
      <c r="E30" s="68">
        <v>0</v>
      </c>
      <c r="F30" s="97" t="s">
        <v>25</v>
      </c>
      <c r="G30" s="97" t="s">
        <v>29</v>
      </c>
      <c r="H30" s="103" t="s">
        <v>28</v>
      </c>
      <c r="I30" s="68" t="s">
        <v>25</v>
      </c>
      <c r="J30" s="104"/>
      <c r="K30" s="116"/>
      <c r="L30" s="116"/>
      <c r="M30" s="117"/>
      <c r="N30" s="117"/>
      <c r="O30" s="117"/>
      <c r="P30" s="117"/>
      <c r="Q30" s="105">
        <f t="shared" si="0"/>
        <v>122500</v>
      </c>
    </row>
    <row r="31" spans="1:17" s="23" customFormat="1" ht="18" customHeight="1" x14ac:dyDescent="0.3">
      <c r="A31" s="68">
        <v>20</v>
      </c>
      <c r="B31" s="69"/>
      <c r="C31" s="101">
        <v>40000000</v>
      </c>
      <c r="D31" s="101">
        <v>10000000</v>
      </c>
      <c r="E31" s="68">
        <v>0</v>
      </c>
      <c r="F31" s="97" t="s">
        <v>25</v>
      </c>
      <c r="G31" s="97" t="s">
        <v>29</v>
      </c>
      <c r="H31" s="103" t="s">
        <v>26</v>
      </c>
      <c r="I31" s="68" t="s">
        <v>25</v>
      </c>
      <c r="J31" s="104"/>
      <c r="K31" s="116"/>
      <c r="L31" s="116"/>
      <c r="M31" s="117"/>
      <c r="N31" s="117"/>
      <c r="O31" s="117"/>
      <c r="P31" s="117"/>
      <c r="Q31" s="105">
        <f t="shared" si="0"/>
        <v>25000</v>
      </c>
    </row>
    <row r="32" spans="1:17" s="23" customFormat="1" ht="18" customHeight="1" x14ac:dyDescent="0.3">
      <c r="A32" s="68">
        <v>21</v>
      </c>
      <c r="B32" s="69"/>
      <c r="C32" s="101">
        <v>40000000</v>
      </c>
      <c r="D32" s="101">
        <v>10000000</v>
      </c>
      <c r="E32" s="68">
        <v>0</v>
      </c>
      <c r="F32" s="97" t="s">
        <v>25</v>
      </c>
      <c r="G32" s="97" t="s">
        <v>29</v>
      </c>
      <c r="H32" s="103" t="s">
        <v>26</v>
      </c>
      <c r="I32" s="68" t="s">
        <v>25</v>
      </c>
      <c r="J32" s="104"/>
      <c r="K32" s="116"/>
      <c r="L32" s="116"/>
      <c r="M32" s="117"/>
      <c r="N32" s="117"/>
      <c r="O32" s="117"/>
      <c r="P32" s="117"/>
      <c r="Q32" s="105">
        <f t="shared" si="0"/>
        <v>25000</v>
      </c>
    </row>
    <row r="33" spans="1:17" s="23" customFormat="1" ht="27.75" customHeight="1" x14ac:dyDescent="0.3">
      <c r="A33" s="68">
        <v>22</v>
      </c>
      <c r="B33" s="69"/>
      <c r="C33" s="101">
        <v>40000000</v>
      </c>
      <c r="D33" s="101">
        <v>10000000</v>
      </c>
      <c r="E33" s="68">
        <v>0</v>
      </c>
      <c r="F33" s="97" t="s">
        <v>25</v>
      </c>
      <c r="G33" s="97" t="s">
        <v>29</v>
      </c>
      <c r="H33" s="103" t="s">
        <v>26</v>
      </c>
      <c r="I33" s="68" t="s">
        <v>25</v>
      </c>
      <c r="J33" s="104"/>
      <c r="K33" s="116"/>
      <c r="L33" s="116"/>
      <c r="M33" s="117"/>
      <c r="N33" s="117"/>
      <c r="O33" s="117"/>
      <c r="P33" s="117"/>
      <c r="Q33" s="105">
        <f t="shared" si="0"/>
        <v>25000</v>
      </c>
    </row>
    <row r="34" spans="1:17" s="23" customFormat="1" ht="16.2" customHeight="1" x14ac:dyDescent="0.2">
      <c r="A34" s="68">
        <v>23</v>
      </c>
      <c r="B34" s="69"/>
      <c r="C34" s="101">
        <v>40000000</v>
      </c>
      <c r="D34" s="101">
        <v>10000000</v>
      </c>
      <c r="E34" s="68">
        <v>0</v>
      </c>
      <c r="F34" s="97" t="s">
        <v>25</v>
      </c>
      <c r="G34" s="97" t="s">
        <v>29</v>
      </c>
      <c r="H34" s="103" t="s">
        <v>28</v>
      </c>
      <c r="I34" s="68" t="s">
        <v>25</v>
      </c>
      <c r="J34" s="104"/>
      <c r="K34" s="116"/>
      <c r="L34" s="116"/>
      <c r="M34" s="117"/>
      <c r="N34" s="117"/>
      <c r="O34" s="117"/>
      <c r="P34" s="117"/>
      <c r="Q34" s="106">
        <f t="shared" si="0"/>
        <v>35000</v>
      </c>
    </row>
    <row r="35" spans="1:17" s="23" customFormat="1" ht="18" customHeight="1" x14ac:dyDescent="0.2">
      <c r="A35" s="68">
        <v>24</v>
      </c>
      <c r="B35" s="69"/>
      <c r="C35" s="101">
        <v>40000000</v>
      </c>
      <c r="D35" s="101">
        <v>10000000</v>
      </c>
      <c r="E35" s="68">
        <v>0</v>
      </c>
      <c r="F35" s="97" t="s">
        <v>25</v>
      </c>
      <c r="G35" s="97" t="s">
        <v>29</v>
      </c>
      <c r="H35" s="103" t="s">
        <v>26</v>
      </c>
      <c r="I35" s="68" t="s">
        <v>25</v>
      </c>
      <c r="J35" s="104"/>
      <c r="K35" s="116"/>
      <c r="L35" s="116"/>
      <c r="M35" s="117"/>
      <c r="N35" s="117"/>
      <c r="O35" s="117"/>
      <c r="P35" s="117"/>
      <c r="Q35" s="106">
        <f t="shared" si="0"/>
        <v>25000</v>
      </c>
    </row>
    <row r="36" spans="1:17" s="23" customFormat="1" ht="18" customHeight="1" x14ac:dyDescent="0.2">
      <c r="A36" s="68">
        <v>25</v>
      </c>
      <c r="B36" s="69"/>
      <c r="C36" s="101">
        <v>40000000</v>
      </c>
      <c r="D36" s="101">
        <v>10000000</v>
      </c>
      <c r="E36" s="68">
        <v>0</v>
      </c>
      <c r="F36" s="97" t="s">
        <v>25</v>
      </c>
      <c r="G36" s="97" t="s">
        <v>25</v>
      </c>
      <c r="H36" s="103" t="s">
        <v>26</v>
      </c>
      <c r="I36" s="68" t="s">
        <v>25</v>
      </c>
      <c r="J36" s="104"/>
      <c r="K36" s="116"/>
      <c r="L36" s="116"/>
      <c r="M36" s="117"/>
      <c r="N36" s="117"/>
      <c r="O36" s="117"/>
      <c r="P36" s="117"/>
      <c r="Q36" s="106">
        <f t="shared" si="0"/>
        <v>25000</v>
      </c>
    </row>
    <row r="37" spans="1:17" s="23" customFormat="1" ht="18" customHeight="1" x14ac:dyDescent="0.2">
      <c r="A37" s="68">
        <v>26</v>
      </c>
      <c r="B37" s="69"/>
      <c r="C37" s="101">
        <v>40000000</v>
      </c>
      <c r="D37" s="101">
        <v>10000000</v>
      </c>
      <c r="E37" s="68">
        <v>0</v>
      </c>
      <c r="F37" s="97" t="s">
        <v>25</v>
      </c>
      <c r="G37" s="97" t="s">
        <v>29</v>
      </c>
      <c r="H37" s="103" t="s">
        <v>26</v>
      </c>
      <c r="I37" s="68" t="s">
        <v>25</v>
      </c>
      <c r="J37" s="104"/>
      <c r="K37" s="116"/>
      <c r="L37" s="116"/>
      <c r="M37" s="117"/>
      <c r="N37" s="117"/>
      <c r="O37" s="117"/>
      <c r="P37" s="117"/>
      <c r="Q37" s="106">
        <f t="shared" si="0"/>
        <v>25000</v>
      </c>
    </row>
    <row r="38" spans="1:17" s="23" customFormat="1" ht="18" customHeight="1" x14ac:dyDescent="0.2">
      <c r="A38" s="68">
        <v>27</v>
      </c>
      <c r="B38" s="69"/>
      <c r="C38" s="101">
        <v>40000000</v>
      </c>
      <c r="D38" s="101">
        <v>10000000</v>
      </c>
      <c r="E38" s="68">
        <v>0</v>
      </c>
      <c r="F38" s="97" t="s">
        <v>25</v>
      </c>
      <c r="G38" s="97" t="s">
        <v>29</v>
      </c>
      <c r="H38" s="103" t="s">
        <v>26</v>
      </c>
      <c r="I38" s="68" t="s">
        <v>25</v>
      </c>
      <c r="J38" s="104"/>
      <c r="K38" s="116"/>
      <c r="L38" s="116"/>
      <c r="M38" s="117"/>
      <c r="N38" s="117"/>
      <c r="O38" s="117"/>
      <c r="P38" s="117"/>
      <c r="Q38" s="106">
        <f t="shared" si="0"/>
        <v>25000</v>
      </c>
    </row>
    <row r="39" spans="1:17" s="23" customFormat="1" ht="18" customHeight="1" x14ac:dyDescent="0.2">
      <c r="A39" s="68">
        <v>28</v>
      </c>
      <c r="B39" s="69"/>
      <c r="C39" s="101">
        <v>40000000</v>
      </c>
      <c r="D39" s="101">
        <v>10000000</v>
      </c>
      <c r="E39" s="68">
        <v>0</v>
      </c>
      <c r="F39" s="97" t="s">
        <v>25</v>
      </c>
      <c r="G39" s="97" t="s">
        <v>25</v>
      </c>
      <c r="H39" s="103" t="s">
        <v>26</v>
      </c>
      <c r="I39" s="68" t="s">
        <v>25</v>
      </c>
      <c r="J39" s="104"/>
      <c r="K39" s="116"/>
      <c r="L39" s="116"/>
      <c r="M39" s="117"/>
      <c r="N39" s="117"/>
      <c r="O39" s="117"/>
      <c r="P39" s="117"/>
      <c r="Q39" s="106">
        <f t="shared" si="0"/>
        <v>25000</v>
      </c>
    </row>
    <row r="40" spans="1:17" s="23" customFormat="1" ht="18" customHeight="1" x14ac:dyDescent="0.2">
      <c r="A40" s="68">
        <v>29</v>
      </c>
      <c r="B40" s="69"/>
      <c r="C40" s="101">
        <v>40000000</v>
      </c>
      <c r="D40" s="101">
        <v>10000000</v>
      </c>
      <c r="E40" s="68">
        <v>0</v>
      </c>
      <c r="F40" s="97" t="s">
        <v>29</v>
      </c>
      <c r="G40" s="97" t="s">
        <v>29</v>
      </c>
      <c r="H40" s="103" t="s">
        <v>26</v>
      </c>
      <c r="I40" s="68" t="s">
        <v>25</v>
      </c>
      <c r="J40" s="104"/>
      <c r="K40" s="116"/>
      <c r="L40" s="116"/>
      <c r="M40" s="117"/>
      <c r="N40" s="117"/>
      <c r="O40" s="117"/>
      <c r="P40" s="117"/>
      <c r="Q40" s="106">
        <f t="shared" si="0"/>
        <v>10000</v>
      </c>
    </row>
    <row r="41" spans="1:17" s="23" customFormat="1" ht="18" customHeight="1" x14ac:dyDescent="0.2">
      <c r="A41" s="68">
        <v>30</v>
      </c>
      <c r="B41" s="69"/>
      <c r="C41" s="101">
        <v>40000000</v>
      </c>
      <c r="D41" s="101">
        <v>10000000</v>
      </c>
      <c r="E41" s="68">
        <v>0</v>
      </c>
      <c r="F41" s="97" t="s">
        <v>25</v>
      </c>
      <c r="G41" s="97" t="s">
        <v>29</v>
      </c>
      <c r="H41" s="103" t="s">
        <v>26</v>
      </c>
      <c r="I41" s="68" t="s">
        <v>25</v>
      </c>
      <c r="J41" s="104"/>
      <c r="K41" s="116"/>
      <c r="L41" s="116"/>
      <c r="M41" s="117"/>
      <c r="N41" s="117"/>
      <c r="O41" s="117"/>
      <c r="P41" s="117"/>
      <c r="Q41" s="106">
        <f t="shared" si="0"/>
        <v>25000</v>
      </c>
    </row>
    <row r="42" spans="1:17" s="23" customFormat="1" ht="18" customHeight="1" x14ac:dyDescent="0.2">
      <c r="A42" s="68">
        <v>31</v>
      </c>
      <c r="B42" s="69"/>
      <c r="C42" s="101">
        <v>40000000</v>
      </c>
      <c r="D42" s="101">
        <v>10000000</v>
      </c>
      <c r="E42" s="68">
        <v>0</v>
      </c>
      <c r="F42" s="97" t="s">
        <v>29</v>
      </c>
      <c r="G42" s="97" t="s">
        <v>25</v>
      </c>
      <c r="H42" s="103" t="s">
        <v>26</v>
      </c>
      <c r="I42" s="68" t="s">
        <v>25</v>
      </c>
      <c r="J42" s="104"/>
      <c r="K42" s="116"/>
      <c r="L42" s="116"/>
      <c r="M42" s="117"/>
      <c r="N42" s="117"/>
      <c r="O42" s="117"/>
      <c r="P42" s="117"/>
      <c r="Q42" s="106">
        <f t="shared" si="0"/>
        <v>10000</v>
      </c>
    </row>
    <row r="43" spans="1:17" s="23" customFormat="1" ht="17.25" customHeight="1" x14ac:dyDescent="0.2">
      <c r="A43" s="68">
        <v>32</v>
      </c>
      <c r="B43" s="69"/>
      <c r="C43" s="101">
        <v>40000000</v>
      </c>
      <c r="D43" s="101">
        <v>10000000</v>
      </c>
      <c r="E43" s="68">
        <v>0</v>
      </c>
      <c r="F43" s="97" t="s">
        <v>25</v>
      </c>
      <c r="G43" s="97" t="s">
        <v>29</v>
      </c>
      <c r="H43" s="103" t="s">
        <v>26</v>
      </c>
      <c r="I43" s="68" t="s">
        <v>25</v>
      </c>
      <c r="J43" s="104"/>
      <c r="K43" s="116"/>
      <c r="L43" s="116"/>
      <c r="M43" s="117"/>
      <c r="N43" s="117"/>
      <c r="O43" s="117"/>
      <c r="P43" s="117"/>
      <c r="Q43" s="106">
        <f t="shared" si="0"/>
        <v>25000</v>
      </c>
    </row>
    <row r="44" spans="1:17" s="23" customFormat="1" ht="18" customHeight="1" x14ac:dyDescent="0.2">
      <c r="A44" s="68">
        <v>33</v>
      </c>
      <c r="B44" s="69"/>
      <c r="C44" s="101">
        <v>40000000</v>
      </c>
      <c r="D44" s="101">
        <v>10000000</v>
      </c>
      <c r="E44" s="68">
        <v>0</v>
      </c>
      <c r="F44" s="97" t="s">
        <v>29</v>
      </c>
      <c r="G44" s="97" t="s">
        <v>29</v>
      </c>
      <c r="H44" s="103" t="s">
        <v>26</v>
      </c>
      <c r="I44" s="68" t="s">
        <v>25</v>
      </c>
      <c r="J44" s="104"/>
      <c r="K44" s="116"/>
      <c r="L44" s="116"/>
      <c r="M44" s="117"/>
      <c r="N44" s="117"/>
      <c r="O44" s="117"/>
      <c r="P44" s="117"/>
      <c r="Q44" s="106">
        <f t="shared" si="0"/>
        <v>10000</v>
      </c>
    </row>
    <row r="45" spans="1:17" s="23" customFormat="1" ht="18" customHeight="1" x14ac:dyDescent="0.2">
      <c r="A45" s="68">
        <v>34</v>
      </c>
      <c r="B45" s="69"/>
      <c r="C45" s="101">
        <v>40000000</v>
      </c>
      <c r="D45" s="101">
        <v>10000000</v>
      </c>
      <c r="E45" s="68">
        <v>0</v>
      </c>
      <c r="F45" s="97" t="s">
        <v>25</v>
      </c>
      <c r="G45" s="97" t="s">
        <v>25</v>
      </c>
      <c r="H45" s="103" t="s">
        <v>26</v>
      </c>
      <c r="I45" s="68" t="s">
        <v>25</v>
      </c>
      <c r="J45" s="104"/>
      <c r="K45" s="116"/>
      <c r="L45" s="116"/>
      <c r="M45" s="117"/>
      <c r="N45" s="117"/>
      <c r="O45" s="117"/>
      <c r="P45" s="117"/>
      <c r="Q45" s="106">
        <f t="shared" si="0"/>
        <v>25000</v>
      </c>
    </row>
    <row r="46" spans="1:17" s="23" customFormat="1" ht="18" customHeight="1" x14ac:dyDescent="0.2">
      <c r="A46" s="68">
        <v>35</v>
      </c>
      <c r="B46" s="69"/>
      <c r="C46" s="101">
        <v>40000000</v>
      </c>
      <c r="D46" s="101">
        <v>10000000</v>
      </c>
      <c r="E46" s="68">
        <v>0</v>
      </c>
      <c r="F46" s="97" t="s">
        <v>29</v>
      </c>
      <c r="G46" s="97" t="s">
        <v>29</v>
      </c>
      <c r="H46" s="103" t="s">
        <v>26</v>
      </c>
      <c r="I46" s="68" t="s">
        <v>25</v>
      </c>
      <c r="J46" s="104"/>
      <c r="K46" s="116"/>
      <c r="L46" s="116"/>
      <c r="M46" s="117"/>
      <c r="N46" s="117"/>
      <c r="O46" s="117"/>
      <c r="P46" s="117"/>
      <c r="Q46" s="106">
        <f t="shared" si="0"/>
        <v>10000</v>
      </c>
    </row>
    <row r="47" spans="1:17" s="23" customFormat="1" ht="18" customHeight="1" x14ac:dyDescent="0.2">
      <c r="A47" s="68">
        <v>36</v>
      </c>
      <c r="B47" s="69"/>
      <c r="C47" s="101">
        <v>40000000</v>
      </c>
      <c r="D47" s="101">
        <v>10000000</v>
      </c>
      <c r="E47" s="68">
        <v>0</v>
      </c>
      <c r="F47" s="97" t="s">
        <v>25</v>
      </c>
      <c r="G47" s="97" t="s">
        <v>25</v>
      </c>
      <c r="H47" s="103" t="s">
        <v>26</v>
      </c>
      <c r="I47" s="68" t="s">
        <v>25</v>
      </c>
      <c r="J47" s="104"/>
      <c r="K47" s="116"/>
      <c r="L47" s="116"/>
      <c r="M47" s="117"/>
      <c r="N47" s="117"/>
      <c r="O47" s="117"/>
      <c r="P47" s="117"/>
      <c r="Q47" s="106">
        <f t="shared" si="0"/>
        <v>25000</v>
      </c>
    </row>
    <row r="48" spans="1:17" s="23" customFormat="1" ht="18" customHeight="1" x14ac:dyDescent="0.2">
      <c r="A48" s="68">
        <v>37</v>
      </c>
      <c r="B48" s="69"/>
      <c r="C48" s="101">
        <v>40000000</v>
      </c>
      <c r="D48" s="101">
        <v>10000000</v>
      </c>
      <c r="E48" s="68">
        <v>0</v>
      </c>
      <c r="F48" s="97" t="s">
        <v>29</v>
      </c>
      <c r="G48" s="97" t="s">
        <v>29</v>
      </c>
      <c r="H48" s="103" t="s">
        <v>26</v>
      </c>
      <c r="I48" s="68" t="s">
        <v>25</v>
      </c>
      <c r="J48" s="104"/>
      <c r="K48" s="116"/>
      <c r="L48" s="116"/>
      <c r="M48" s="117"/>
      <c r="N48" s="117"/>
      <c r="O48" s="117"/>
      <c r="P48" s="117"/>
      <c r="Q48" s="106">
        <f t="shared" si="0"/>
        <v>10000</v>
      </c>
    </row>
    <row r="49" spans="1:17" s="23" customFormat="1" ht="18" customHeight="1" x14ac:dyDescent="0.2">
      <c r="A49" s="68">
        <v>38</v>
      </c>
      <c r="B49" s="107"/>
      <c r="C49" s="101">
        <v>40000000</v>
      </c>
      <c r="D49" s="101">
        <v>10000000</v>
      </c>
      <c r="E49" s="68">
        <v>0</v>
      </c>
      <c r="F49" s="97" t="s">
        <v>25</v>
      </c>
      <c r="G49" s="97" t="s">
        <v>25</v>
      </c>
      <c r="H49" s="103" t="s">
        <v>26</v>
      </c>
      <c r="I49" s="68" t="s">
        <v>25</v>
      </c>
      <c r="J49" s="104"/>
      <c r="K49" s="116"/>
      <c r="L49" s="116"/>
      <c r="M49" s="117"/>
      <c r="N49" s="117"/>
      <c r="O49" s="117"/>
      <c r="P49" s="117"/>
      <c r="Q49" s="106">
        <f t="shared" si="0"/>
        <v>25000</v>
      </c>
    </row>
    <row r="50" spans="1:17" s="23" customFormat="1" ht="18" customHeight="1" x14ac:dyDescent="0.2">
      <c r="A50" s="68">
        <v>39</v>
      </c>
      <c r="B50" s="107"/>
      <c r="C50" s="101">
        <v>40000000</v>
      </c>
      <c r="D50" s="101">
        <v>10000000</v>
      </c>
      <c r="E50" s="68">
        <v>0</v>
      </c>
      <c r="F50" s="97" t="s">
        <v>29</v>
      </c>
      <c r="G50" s="97" t="s">
        <v>29</v>
      </c>
      <c r="H50" s="103" t="s">
        <v>26</v>
      </c>
      <c r="I50" s="68" t="s">
        <v>25</v>
      </c>
      <c r="J50" s="104"/>
      <c r="K50" s="116"/>
      <c r="L50" s="116"/>
      <c r="M50" s="117"/>
      <c r="N50" s="117"/>
      <c r="O50" s="117"/>
      <c r="P50" s="117"/>
      <c r="Q50" s="106">
        <f t="shared" si="0"/>
        <v>10000</v>
      </c>
    </row>
    <row r="51" spans="1:17" s="23" customFormat="1" ht="18" customHeight="1" x14ac:dyDescent="0.2">
      <c r="A51" s="68">
        <v>40</v>
      </c>
      <c r="B51" s="69"/>
      <c r="C51" s="101">
        <v>40000000</v>
      </c>
      <c r="D51" s="101">
        <v>10000000</v>
      </c>
      <c r="E51" s="68">
        <v>0</v>
      </c>
      <c r="F51" s="97" t="s">
        <v>25</v>
      </c>
      <c r="G51" s="97" t="s">
        <v>29</v>
      </c>
      <c r="H51" s="103" t="s">
        <v>26</v>
      </c>
      <c r="I51" s="68" t="s">
        <v>25</v>
      </c>
      <c r="J51" s="104"/>
      <c r="K51" s="116"/>
      <c r="L51" s="116"/>
      <c r="M51" s="117"/>
      <c r="N51" s="117"/>
      <c r="O51" s="117"/>
      <c r="P51" s="117"/>
      <c r="Q51" s="106">
        <f t="shared" si="0"/>
        <v>25000</v>
      </c>
    </row>
    <row r="52" spans="1:17" s="14" customFormat="1" x14ac:dyDescent="0.3">
      <c r="A52" s="35"/>
      <c r="B52" s="33"/>
      <c r="C52" s="33"/>
      <c r="D52" s="33"/>
      <c r="E52" s="35"/>
      <c r="F52" s="35"/>
      <c r="G52" s="35"/>
      <c r="H52" s="35"/>
      <c r="I52" s="35"/>
      <c r="J52" s="33"/>
      <c r="K52" s="33"/>
      <c r="L52" s="33"/>
      <c r="M52" s="33"/>
      <c r="N52" s="33"/>
      <c r="O52" s="33"/>
      <c r="P52" s="33"/>
      <c r="Q52" s="33"/>
    </row>
    <row r="53" spans="1:17" s="22" customFormat="1" ht="20.100000000000001" customHeight="1" x14ac:dyDescent="0.2">
      <c r="A53" s="35"/>
      <c r="B53" s="36"/>
      <c r="C53" s="36"/>
      <c r="D53" s="36"/>
      <c r="E53" s="36"/>
      <c r="F53" s="37"/>
      <c r="G53" s="37"/>
      <c r="H53" s="37"/>
      <c r="I53" s="37"/>
      <c r="J53" s="35"/>
      <c r="K53" s="118" t="s">
        <v>30</v>
      </c>
      <c r="L53" s="118"/>
      <c r="M53" s="118"/>
      <c r="N53" s="118"/>
      <c r="O53" s="119">
        <f>SUM(Q12:Q51)</f>
        <v>5872500</v>
      </c>
      <c r="P53" s="119"/>
      <c r="Q53" s="119"/>
    </row>
    <row r="54" spans="1:17" ht="15" customHeight="1" x14ac:dyDescent="0.3">
      <c r="A54" s="38"/>
      <c r="B54" s="39"/>
      <c r="C54" s="39"/>
      <c r="D54" s="39"/>
      <c r="E54" s="38"/>
      <c r="F54" s="38"/>
      <c r="G54" s="38"/>
      <c r="H54" s="38"/>
      <c r="I54" s="38"/>
      <c r="J54" s="39"/>
      <c r="K54" s="39"/>
      <c r="L54" s="39"/>
      <c r="M54" s="39"/>
      <c r="N54" s="39"/>
      <c r="O54" s="39"/>
      <c r="P54" s="39"/>
      <c r="Q54" s="39"/>
    </row>
    <row r="55" spans="1:17" ht="15" customHeight="1" x14ac:dyDescent="0.3">
      <c r="A55" s="38"/>
      <c r="B55" s="39"/>
      <c r="C55" s="39"/>
      <c r="D55" s="39"/>
      <c r="E55" s="38"/>
      <c r="F55" s="38"/>
      <c r="G55" s="38"/>
      <c r="H55" s="38"/>
      <c r="I55" s="38"/>
      <c r="J55" s="39"/>
      <c r="K55" s="39"/>
      <c r="L55" s="39"/>
      <c r="M55" s="39"/>
      <c r="N55" s="39"/>
      <c r="O55" s="39"/>
      <c r="P55" s="39"/>
      <c r="Q55" s="39"/>
    </row>
    <row r="56" spans="1:17" ht="15" customHeight="1" x14ac:dyDescent="0.3">
      <c r="A56" s="38"/>
      <c r="B56" s="39"/>
      <c r="C56" s="39"/>
      <c r="D56" s="39"/>
      <c r="E56" s="38"/>
      <c r="F56" s="38"/>
      <c r="G56" s="38"/>
      <c r="H56" s="38"/>
      <c r="I56" s="38"/>
      <c r="J56" s="39"/>
      <c r="K56" s="39"/>
      <c r="L56" s="39"/>
      <c r="M56" s="39"/>
      <c r="N56" s="39"/>
      <c r="O56" s="39"/>
      <c r="P56" s="39"/>
      <c r="Q56" s="39"/>
    </row>
    <row r="57" spans="1:17" ht="15" customHeight="1" x14ac:dyDescent="0.3">
      <c r="A57" s="38"/>
      <c r="B57" s="39"/>
      <c r="C57" s="39"/>
      <c r="D57" s="39"/>
      <c r="E57" s="38"/>
      <c r="F57" s="38"/>
      <c r="G57" s="38"/>
      <c r="H57" s="38"/>
      <c r="I57" s="38"/>
      <c r="J57" s="39"/>
      <c r="K57" s="39"/>
      <c r="L57" s="39"/>
      <c r="M57" s="39"/>
      <c r="N57" s="39"/>
      <c r="O57" s="39"/>
      <c r="P57" s="39"/>
      <c r="Q57" s="39"/>
    </row>
    <row r="58" spans="1:17" x14ac:dyDescent="0.3">
      <c r="A58" s="40"/>
      <c r="B58" s="41"/>
      <c r="C58" s="41"/>
      <c r="D58" s="40"/>
      <c r="E58" s="42"/>
      <c r="F58" s="42"/>
      <c r="G58" s="42"/>
      <c r="H58" s="42"/>
      <c r="I58" s="49"/>
      <c r="J58" s="42"/>
      <c r="K58" s="43"/>
      <c r="L58" s="41"/>
      <c r="M58" s="41"/>
      <c r="N58" s="40"/>
      <c r="O58" s="43"/>
      <c r="P58" s="43"/>
      <c r="Q58" s="43"/>
    </row>
    <row r="59" spans="1:17" s="15" customFormat="1" ht="15" customHeight="1" x14ac:dyDescent="0.3">
      <c r="A59" s="44"/>
      <c r="B59" s="114" t="s">
        <v>31</v>
      </c>
      <c r="C59" s="114"/>
      <c r="D59" s="45"/>
      <c r="E59" s="46" t="s">
        <v>32</v>
      </c>
      <c r="F59" s="46"/>
      <c r="G59" s="44"/>
      <c r="H59" s="44"/>
      <c r="I59" s="44"/>
      <c r="J59" s="47" t="s">
        <v>33</v>
      </c>
      <c r="K59" s="46"/>
      <c r="M59" s="48"/>
      <c r="N59" s="44"/>
      <c r="O59" s="47" t="s">
        <v>34</v>
      </c>
      <c r="Q59" s="48"/>
    </row>
    <row r="60" spans="1:17" ht="3" customHeight="1" x14ac:dyDescent="0.3">
      <c r="B60" s="16"/>
      <c r="C60" s="16"/>
      <c r="D60" s="16"/>
      <c r="E60" s="27"/>
      <c r="F60" s="26"/>
      <c r="G60" s="26"/>
      <c r="H60" s="26"/>
      <c r="I60" s="26"/>
      <c r="J60" s="17"/>
      <c r="K60" s="17"/>
      <c r="L60" s="16"/>
      <c r="M60" s="16"/>
      <c r="N60" s="16"/>
      <c r="O60" s="16"/>
    </row>
    <row r="61" spans="1:17" ht="10.5" customHeight="1" x14ac:dyDescent="0.3">
      <c r="A61" s="115" t="s">
        <v>35</v>
      </c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</row>
    <row r="62" spans="1:17" ht="8.25" customHeight="1" x14ac:dyDescent="0.3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</row>
  </sheetData>
  <sheetProtection algorithmName="SHA-512" hashValue="TUqLs5Zqoa80jB1Z+Pha15iQhudrwwAuLLDmXYrcPMENU59XcjrC5GutNvem49dhFXm+0QDQ5TflalVyLqyAJw==" saltValue="9Ek6wKmJj/NnBsDln7fPNQ==" spinCount="100000" sheet="1" formatCells="0" formatColumns="0" formatRows="0" insertColumns="0" insertRows="0" deleteColumns="0" deleteRows="0"/>
  <mergeCells count="102">
    <mergeCell ref="L9:N9"/>
    <mergeCell ref="O9:Q9"/>
    <mergeCell ref="A1:N1"/>
    <mergeCell ref="O1:Q3"/>
    <mergeCell ref="A2:N3"/>
    <mergeCell ref="A4:B4"/>
    <mergeCell ref="O4:P4"/>
    <mergeCell ref="L7:N7"/>
    <mergeCell ref="O7:Q7"/>
    <mergeCell ref="A7:B7"/>
    <mergeCell ref="A9:B9"/>
    <mergeCell ref="C9:J9"/>
    <mergeCell ref="C7:J7"/>
    <mergeCell ref="E4:G4"/>
    <mergeCell ref="H4:I4"/>
    <mergeCell ref="J4:N4"/>
    <mergeCell ref="K15:L15"/>
    <mergeCell ref="M15:P15"/>
    <mergeCell ref="K16:L16"/>
    <mergeCell ref="M16:P16"/>
    <mergeCell ref="K17:L17"/>
    <mergeCell ref="M17:P17"/>
    <mergeCell ref="K11:L11"/>
    <mergeCell ref="M11:P11"/>
    <mergeCell ref="K12:L12"/>
    <mergeCell ref="M12:P12"/>
    <mergeCell ref="K13:L13"/>
    <mergeCell ref="M13:P13"/>
    <mergeCell ref="K14:L14"/>
    <mergeCell ref="M14:P14"/>
    <mergeCell ref="K21:L21"/>
    <mergeCell ref="M21:P21"/>
    <mergeCell ref="K22:L22"/>
    <mergeCell ref="M22:P22"/>
    <mergeCell ref="K23:L23"/>
    <mergeCell ref="M23:P23"/>
    <mergeCell ref="K18:L18"/>
    <mergeCell ref="M18:P18"/>
    <mergeCell ref="K19:L19"/>
    <mergeCell ref="M19:P19"/>
    <mergeCell ref="K20:L20"/>
    <mergeCell ref="M20:P20"/>
    <mergeCell ref="K27:L27"/>
    <mergeCell ref="M27:P27"/>
    <mergeCell ref="K28:L28"/>
    <mergeCell ref="M28:P28"/>
    <mergeCell ref="K29:L29"/>
    <mergeCell ref="M29:P29"/>
    <mergeCell ref="K24:L24"/>
    <mergeCell ref="M24:P24"/>
    <mergeCell ref="K25:L25"/>
    <mergeCell ref="M25:P25"/>
    <mergeCell ref="K26:L26"/>
    <mergeCell ref="M26:P26"/>
    <mergeCell ref="K33:L33"/>
    <mergeCell ref="M33:P33"/>
    <mergeCell ref="K34:L34"/>
    <mergeCell ref="M34:P34"/>
    <mergeCell ref="K35:L35"/>
    <mergeCell ref="M35:P35"/>
    <mergeCell ref="K30:L30"/>
    <mergeCell ref="M30:P30"/>
    <mergeCell ref="K31:L31"/>
    <mergeCell ref="M31:P31"/>
    <mergeCell ref="K32:L32"/>
    <mergeCell ref="M32:P32"/>
    <mergeCell ref="K39:L39"/>
    <mergeCell ref="M39:P39"/>
    <mergeCell ref="K40:L40"/>
    <mergeCell ref="M40:P40"/>
    <mergeCell ref="K41:L41"/>
    <mergeCell ref="M41:P41"/>
    <mergeCell ref="K36:L36"/>
    <mergeCell ref="M36:P36"/>
    <mergeCell ref="K37:L37"/>
    <mergeCell ref="M37:P37"/>
    <mergeCell ref="K38:L38"/>
    <mergeCell ref="M38:P38"/>
    <mergeCell ref="K45:L45"/>
    <mergeCell ref="M45:P45"/>
    <mergeCell ref="K46:L46"/>
    <mergeCell ref="M46:P46"/>
    <mergeCell ref="K47:L47"/>
    <mergeCell ref="M47:P47"/>
    <mergeCell ref="K42:L42"/>
    <mergeCell ref="M42:P42"/>
    <mergeCell ref="K43:L43"/>
    <mergeCell ref="M43:P43"/>
    <mergeCell ref="K44:L44"/>
    <mergeCell ref="M44:P44"/>
    <mergeCell ref="B59:C59"/>
    <mergeCell ref="A61:Q62"/>
    <mergeCell ref="K51:L51"/>
    <mergeCell ref="M51:P51"/>
    <mergeCell ref="K48:L48"/>
    <mergeCell ref="M48:P48"/>
    <mergeCell ref="K49:L49"/>
    <mergeCell ref="M49:P49"/>
    <mergeCell ref="K50:L50"/>
    <mergeCell ref="M50:P50"/>
    <mergeCell ref="K53:N53"/>
    <mergeCell ref="O53:Q53"/>
  </mergeCells>
  <dataValidations count="2">
    <dataValidation type="list" allowBlank="1" showInputMessage="1" showErrorMessage="1" sqref="I12:I51 F12:G51" xr:uid="{4878BAC3-F620-4E31-935A-EE7D5977300D}">
      <formula1>"SI,NO"</formula1>
    </dataValidation>
    <dataValidation type="list" allowBlank="1" showInputMessage="1" showErrorMessage="1" sqref="H12:H51" xr:uid="{77FF24E9-19B3-4079-A55C-6B7891BAD7DF}">
      <formula1>"Nomina,Taquilla"</formula1>
    </dataValidation>
  </dataValidations>
  <printOptions horizontalCentered="1"/>
  <pageMargins left="0.59055118110236227" right="0.59055118110236227" top="0.59055118110236227" bottom="0.59055118110236227" header="0.35433070866141736" footer="0.31496062992125984"/>
  <pageSetup scale="90" fitToWidth="0" fitToHeight="0" orientation="landscape" r:id="rId1"/>
  <headerFooter>
    <oddHeader>&amp;R
&amp;P de &amp;N   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4FEEA-9D26-4EF5-86B2-9A02375A5455}">
  <sheetPr>
    <tabColor rgb="FFFFFF00"/>
  </sheetPr>
  <dimension ref="A1:Q62"/>
  <sheetViews>
    <sheetView topLeftCell="A30" zoomScaleNormal="100" zoomScaleSheetLayoutView="90" workbookViewId="0">
      <selection activeCell="G52" sqref="G52"/>
    </sheetView>
  </sheetViews>
  <sheetFormatPr baseColWidth="10" defaultColWidth="11.44140625" defaultRowHeight="14.4" x14ac:dyDescent="0.3"/>
  <cols>
    <col min="1" max="1" width="3.33203125" style="25" customWidth="1"/>
    <col min="2" max="2" width="11.6640625" style="10" customWidth="1"/>
    <col min="3" max="3" width="13.44140625" style="10" bestFit="1" customWidth="1"/>
    <col min="4" max="4" width="12.6640625" style="10" customWidth="1"/>
    <col min="5" max="5" width="5.5546875" style="25" bestFit="1" customWidth="1"/>
    <col min="6" max="7" width="5.88671875" style="25" customWidth="1"/>
    <col min="8" max="8" width="7.33203125" style="25" customWidth="1"/>
    <col min="9" max="9" width="8.6640625" style="25" customWidth="1"/>
    <col min="10" max="10" width="7.33203125" style="10" customWidth="1"/>
    <col min="11" max="11" width="6.109375" style="10" customWidth="1"/>
    <col min="12" max="12" width="5.88671875" style="10" customWidth="1"/>
    <col min="13" max="13" width="9.6640625" style="10" customWidth="1"/>
    <col min="14" max="14" width="6.5546875" style="10" customWidth="1"/>
    <col min="15" max="15" width="8.88671875" style="10" customWidth="1"/>
    <col min="16" max="16" width="7.5546875" style="10" customWidth="1"/>
    <col min="17" max="17" width="10.5546875" style="10" customWidth="1"/>
    <col min="18" max="16384" width="11.44140625" style="10"/>
  </cols>
  <sheetData>
    <row r="1" spans="1:17" ht="12" customHeight="1" x14ac:dyDescent="0.3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8" t="e" vm="1">
        <v>#VALUE!</v>
      </c>
      <c r="P1" s="138"/>
      <c r="Q1" s="138"/>
    </row>
    <row r="2" spans="1:17" x14ac:dyDescent="0.3">
      <c r="A2" s="139" t="s">
        <v>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38"/>
      <c r="P2" s="138"/>
      <c r="Q2" s="138"/>
    </row>
    <row r="3" spans="1:17" ht="12" customHeight="1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38"/>
      <c r="P3" s="138"/>
      <c r="Q3" s="138"/>
    </row>
    <row r="4" spans="1:17" s="11" customFormat="1" ht="15" customHeight="1" x14ac:dyDescent="0.3">
      <c r="A4" s="137" t="s">
        <v>2</v>
      </c>
      <c r="B4" s="137"/>
      <c r="C4" s="29" t="s">
        <v>3</v>
      </c>
      <c r="D4" s="28" t="s">
        <v>4</v>
      </c>
      <c r="E4" s="144">
        <v>6</v>
      </c>
      <c r="F4" s="145"/>
      <c r="G4" s="145"/>
      <c r="H4" s="137" t="s">
        <v>5</v>
      </c>
      <c r="I4" s="137"/>
      <c r="J4" s="147" t="s">
        <v>6</v>
      </c>
      <c r="K4" s="147"/>
      <c r="L4" s="147"/>
      <c r="M4" s="147"/>
      <c r="N4" s="147"/>
      <c r="O4" s="137" t="s">
        <v>7</v>
      </c>
      <c r="P4" s="137"/>
      <c r="Q4" s="29"/>
    </row>
    <row r="5" spans="1:17" s="11" customFormat="1" ht="8.4" customHeight="1" x14ac:dyDescent="0.3">
      <c r="A5" s="12"/>
      <c r="B5" s="12"/>
      <c r="C5" s="12"/>
      <c r="D5" s="12"/>
      <c r="E5" s="12"/>
      <c r="F5" s="12"/>
      <c r="G5" s="12"/>
      <c r="H5" s="12"/>
      <c r="I5" s="12"/>
      <c r="J5" s="13"/>
      <c r="K5" s="13"/>
      <c r="L5" s="13"/>
      <c r="M5" s="12"/>
      <c r="N5" s="12"/>
      <c r="O5" s="12"/>
      <c r="P5" s="12"/>
    </row>
    <row r="6" spans="1:17" s="11" customFormat="1" ht="3" customHeight="1" x14ac:dyDescent="0.3">
      <c r="A6" s="12"/>
      <c r="B6" s="12"/>
      <c r="C6" s="12"/>
      <c r="D6" s="12"/>
      <c r="E6" s="12"/>
      <c r="F6" s="12"/>
      <c r="G6" s="12"/>
      <c r="H6" s="12"/>
      <c r="I6" s="12"/>
      <c r="J6" s="13"/>
      <c r="K6" s="13"/>
      <c r="L6" s="13"/>
      <c r="M6" s="12"/>
      <c r="N6" s="12"/>
      <c r="O6" s="12"/>
      <c r="P6" s="12"/>
    </row>
    <row r="7" spans="1:17" s="30" customFormat="1" ht="15" customHeight="1" x14ac:dyDescent="0.3">
      <c r="A7" s="141" t="s">
        <v>8</v>
      </c>
      <c r="B7" s="141"/>
      <c r="C7" s="143"/>
      <c r="D7" s="143"/>
      <c r="E7" s="143"/>
      <c r="F7" s="143"/>
      <c r="G7" s="143"/>
      <c r="H7" s="143"/>
      <c r="I7" s="143"/>
      <c r="J7" s="143"/>
      <c r="K7" s="34"/>
      <c r="L7" s="141" t="s">
        <v>9</v>
      </c>
      <c r="M7" s="141"/>
      <c r="N7" s="141"/>
      <c r="O7" s="142"/>
      <c r="P7" s="142"/>
      <c r="Q7" s="142"/>
    </row>
    <row r="8" spans="1:17" s="30" customFormat="1" ht="7.95" customHeight="1" x14ac:dyDescent="0.3">
      <c r="A8" s="31"/>
      <c r="B8" s="31"/>
      <c r="C8" s="31"/>
      <c r="D8" s="31"/>
      <c r="E8" s="31"/>
      <c r="F8" s="31"/>
      <c r="G8" s="31"/>
      <c r="H8" s="31"/>
      <c r="I8" s="31"/>
      <c r="J8" s="32"/>
      <c r="K8" s="34"/>
      <c r="L8" s="32"/>
      <c r="M8" s="32"/>
      <c r="N8" s="31"/>
      <c r="O8" s="31"/>
      <c r="P8" s="31"/>
      <c r="Q8" s="31"/>
    </row>
    <row r="9" spans="1:17" s="30" customFormat="1" ht="15" customHeight="1" x14ac:dyDescent="0.3">
      <c r="A9" s="141" t="s">
        <v>10</v>
      </c>
      <c r="B9" s="141"/>
      <c r="C9" s="138"/>
      <c r="D9" s="138"/>
      <c r="E9" s="138"/>
      <c r="F9" s="138"/>
      <c r="G9" s="138"/>
      <c r="H9" s="138"/>
      <c r="I9" s="138"/>
      <c r="J9" s="138"/>
      <c r="K9" s="34"/>
      <c r="L9" s="131" t="s">
        <v>11</v>
      </c>
      <c r="M9" s="132"/>
      <c r="N9" s="133"/>
      <c r="O9" s="134"/>
      <c r="P9" s="135"/>
      <c r="Q9" s="136"/>
    </row>
    <row r="10" spans="1:17" s="11" customFormat="1" ht="10.95" customHeight="1" x14ac:dyDescent="0.3">
      <c r="A10" s="31"/>
      <c r="B10" s="31"/>
      <c r="C10" s="31"/>
      <c r="D10" s="31"/>
      <c r="E10" s="31"/>
      <c r="F10" s="31"/>
      <c r="G10" s="31"/>
      <c r="H10" s="31"/>
      <c r="I10" s="31"/>
      <c r="J10" s="32"/>
      <c r="K10" s="32"/>
      <c r="L10" s="32"/>
      <c r="M10" s="31"/>
      <c r="N10" s="31"/>
      <c r="O10" s="31"/>
      <c r="P10" s="31"/>
      <c r="Q10" s="33"/>
    </row>
    <row r="11" spans="1:17" s="24" customFormat="1" ht="24" customHeight="1" x14ac:dyDescent="0.3">
      <c r="A11" s="50" t="s">
        <v>12</v>
      </c>
      <c r="B11" s="50" t="s">
        <v>13</v>
      </c>
      <c r="C11" s="50" t="s">
        <v>14</v>
      </c>
      <c r="D11" s="50" t="s">
        <v>15</v>
      </c>
      <c r="E11" s="50" t="s">
        <v>16</v>
      </c>
      <c r="F11" s="50" t="s">
        <v>17</v>
      </c>
      <c r="G11" s="50" t="s">
        <v>18</v>
      </c>
      <c r="H11" s="50" t="s">
        <v>19</v>
      </c>
      <c r="I11" s="50" t="s">
        <v>20</v>
      </c>
      <c r="J11" s="50" t="s">
        <v>21</v>
      </c>
      <c r="K11" s="130" t="s">
        <v>22</v>
      </c>
      <c r="L11" s="130"/>
      <c r="M11" s="130" t="s">
        <v>23</v>
      </c>
      <c r="N11" s="130"/>
      <c r="O11" s="130"/>
      <c r="P11" s="130"/>
      <c r="Q11" s="50" t="s">
        <v>24</v>
      </c>
    </row>
    <row r="12" spans="1:17" s="23" customFormat="1" ht="18.899999999999999" customHeight="1" x14ac:dyDescent="0.2">
      <c r="A12" s="68">
        <v>1</v>
      </c>
      <c r="B12" s="69">
        <v>45337</v>
      </c>
      <c r="C12" s="70">
        <v>100000000</v>
      </c>
      <c r="D12" s="70">
        <v>85000000</v>
      </c>
      <c r="E12" s="71">
        <v>10</v>
      </c>
      <c r="F12" s="72" t="s">
        <v>25</v>
      </c>
      <c r="G12" s="108" t="s">
        <v>25</v>
      </c>
      <c r="H12" s="74" t="s">
        <v>26</v>
      </c>
      <c r="I12" s="109" t="s">
        <v>25</v>
      </c>
      <c r="J12" s="71">
        <v>2020</v>
      </c>
      <c r="K12" s="128">
        <v>36313730</v>
      </c>
      <c r="L12" s="128"/>
      <c r="M12" s="129" t="s">
        <v>27</v>
      </c>
      <c r="N12" s="129"/>
      <c r="O12" s="129"/>
      <c r="P12" s="129"/>
      <c r="Q12" s="110">
        <f>D12/1000000 *
IF(F12="SI", 1000,
IF(AND(G12="SI", H12="Taquilla"),
    IF(E12&lt;=36, 4000,
    IF(E12&lt;=60, 3000, 2000)),
IF(AND(I12="NO", H12="Taquilla"),
    IF(E12&lt;=36, 4000,
    IF(E12&lt;=60, 3000, 2000)),
IF(AND(I12="SI", H12="Taquilla"),
    IF(E12&lt;=36, 8000,
    IF(E12&lt;=60, 7000, 5000)),
IF(AND(I12="SI", H12="Nomina"),
    IF(E12&lt;=36, 7000,
    IF(E12&lt;=60, 6000, 4000)),
IF(AND(I12="NO", H12="Nomina"),
    IF(E12&lt;=36, 2500,
    IF(E12&lt;=60, 2000, 1500)),
0))))))</f>
        <v>212500</v>
      </c>
    </row>
    <row r="13" spans="1:17" s="23" customFormat="1" ht="18.899999999999999" customHeight="1" x14ac:dyDescent="0.2">
      <c r="A13" s="68">
        <v>2</v>
      </c>
      <c r="B13" s="69"/>
      <c r="C13" s="70">
        <v>100000000</v>
      </c>
      <c r="D13" s="70">
        <v>85000000</v>
      </c>
      <c r="E13" s="71">
        <v>10</v>
      </c>
      <c r="F13" s="72" t="s">
        <v>25</v>
      </c>
      <c r="G13" s="108" t="s">
        <v>25</v>
      </c>
      <c r="H13" s="74" t="s">
        <v>26</v>
      </c>
      <c r="I13" s="109" t="s">
        <v>25</v>
      </c>
      <c r="J13" s="71">
        <v>123456</v>
      </c>
      <c r="K13" s="128">
        <v>1075265290</v>
      </c>
      <c r="L13" s="128"/>
      <c r="M13" s="129"/>
      <c r="N13" s="129"/>
      <c r="O13" s="129"/>
      <c r="P13" s="129"/>
      <c r="Q13" s="110">
        <f t="shared" ref="Q13:Q51" si="0">D13/1000000 *
IF(F13="SI", 1000,
IF(AND(G13="SI", H13="Taquilla"),
    IF(E13&lt;=36, 4000,
    IF(E13&lt;=60, 3000, 2000)),
IF(AND(I13="NO", H13="Taquilla"),
    IF(E13&lt;=36, 4000,
    IF(E13&lt;=60, 3000, 2000)),
IF(AND(I13="SI", H13="Taquilla"),
    IF(E13&lt;=36, 8000,
    IF(E13&lt;=60, 7000, 5000)),
IF(AND(I13="SI", H13="Nomina"),
    IF(E13&lt;=36, 7000,
    IF(E13&lt;=60, 6000, 4000)),
IF(AND(I13="NO", H13="Nomina"),
    IF(E13&lt;=36, 2500,
    IF(E13&lt;=60, 2000, 1500)),
0))))))</f>
        <v>212500</v>
      </c>
    </row>
    <row r="14" spans="1:17" s="23" customFormat="1" ht="18.899999999999999" customHeight="1" x14ac:dyDescent="0.2">
      <c r="A14" s="68">
        <v>3</v>
      </c>
      <c r="B14" s="69"/>
      <c r="C14" s="70">
        <v>100000000</v>
      </c>
      <c r="D14" s="70">
        <v>85000000</v>
      </c>
      <c r="E14" s="71">
        <v>10</v>
      </c>
      <c r="F14" s="72" t="s">
        <v>25</v>
      </c>
      <c r="G14" s="108" t="s">
        <v>25</v>
      </c>
      <c r="H14" s="74" t="s">
        <v>28</v>
      </c>
      <c r="I14" s="109" t="s">
        <v>25</v>
      </c>
      <c r="J14" s="77"/>
      <c r="K14" s="128"/>
      <c r="L14" s="128"/>
      <c r="M14" s="129"/>
      <c r="N14" s="129"/>
      <c r="O14" s="129"/>
      <c r="P14" s="129"/>
      <c r="Q14" s="110">
        <f t="shared" si="0"/>
        <v>340000</v>
      </c>
    </row>
    <row r="15" spans="1:17" s="23" customFormat="1" ht="18.899999999999999" customHeight="1" x14ac:dyDescent="0.2">
      <c r="A15" s="68">
        <v>4</v>
      </c>
      <c r="B15" s="69"/>
      <c r="C15" s="70">
        <v>100000000</v>
      </c>
      <c r="D15" s="70">
        <v>85000000</v>
      </c>
      <c r="E15" s="71">
        <v>10</v>
      </c>
      <c r="F15" s="72" t="s">
        <v>25</v>
      </c>
      <c r="G15" s="108" t="s">
        <v>25</v>
      </c>
      <c r="H15" s="74" t="s">
        <v>28</v>
      </c>
      <c r="I15" s="109" t="s">
        <v>25</v>
      </c>
      <c r="J15" s="77"/>
      <c r="K15" s="128"/>
      <c r="L15" s="128"/>
      <c r="M15" s="129"/>
      <c r="N15" s="129"/>
      <c r="O15" s="129"/>
      <c r="P15" s="129"/>
      <c r="Q15" s="110">
        <f t="shared" si="0"/>
        <v>340000</v>
      </c>
    </row>
    <row r="16" spans="1:17" s="23" customFormat="1" ht="18.899999999999999" customHeight="1" x14ac:dyDescent="0.2">
      <c r="A16" s="68">
        <v>5</v>
      </c>
      <c r="B16" s="69"/>
      <c r="C16" s="78">
        <v>100000000</v>
      </c>
      <c r="D16" s="78">
        <v>85000000</v>
      </c>
      <c r="E16" s="79">
        <v>10</v>
      </c>
      <c r="F16" s="80" t="s">
        <v>25</v>
      </c>
      <c r="G16" s="73" t="s">
        <v>29</v>
      </c>
      <c r="H16" s="81" t="s">
        <v>26</v>
      </c>
      <c r="I16" s="75" t="s">
        <v>29</v>
      </c>
      <c r="J16" s="82"/>
      <c r="K16" s="126"/>
      <c r="L16" s="126"/>
      <c r="M16" s="127"/>
      <c r="N16" s="127"/>
      <c r="O16" s="127"/>
      <c r="P16" s="127"/>
      <c r="Q16" s="111">
        <f t="shared" si="0"/>
        <v>595000</v>
      </c>
    </row>
    <row r="17" spans="1:17" s="23" customFormat="1" ht="18.899999999999999" customHeight="1" x14ac:dyDescent="0.2">
      <c r="A17" s="68">
        <v>6</v>
      </c>
      <c r="B17" s="69"/>
      <c r="C17" s="78">
        <v>100000000</v>
      </c>
      <c r="D17" s="78">
        <v>85000000</v>
      </c>
      <c r="E17" s="79">
        <v>10</v>
      </c>
      <c r="F17" s="80" t="s">
        <v>25</v>
      </c>
      <c r="G17" s="73" t="s">
        <v>29</v>
      </c>
      <c r="H17" s="81" t="s">
        <v>26</v>
      </c>
      <c r="I17" s="75" t="s">
        <v>29</v>
      </c>
      <c r="J17" s="82"/>
      <c r="K17" s="126"/>
      <c r="L17" s="126"/>
      <c r="M17" s="127"/>
      <c r="N17" s="127"/>
      <c r="O17" s="127"/>
      <c r="P17" s="127"/>
      <c r="Q17" s="111">
        <f t="shared" si="0"/>
        <v>595000</v>
      </c>
    </row>
    <row r="18" spans="1:17" s="23" customFormat="1" ht="18.899999999999999" customHeight="1" x14ac:dyDescent="0.2">
      <c r="A18" s="68">
        <v>7</v>
      </c>
      <c r="B18" s="69"/>
      <c r="C18" s="78">
        <v>100000000</v>
      </c>
      <c r="D18" s="78">
        <v>85000000</v>
      </c>
      <c r="E18" s="79">
        <v>10</v>
      </c>
      <c r="F18" s="80" t="s">
        <v>25</v>
      </c>
      <c r="G18" s="73" t="s">
        <v>29</v>
      </c>
      <c r="H18" s="81" t="s">
        <v>28</v>
      </c>
      <c r="I18" s="75" t="s">
        <v>29</v>
      </c>
      <c r="J18" s="82"/>
      <c r="K18" s="126"/>
      <c r="L18" s="126"/>
      <c r="M18" s="127"/>
      <c r="N18" s="127"/>
      <c r="O18" s="127"/>
      <c r="P18" s="127"/>
      <c r="Q18" s="111">
        <f t="shared" si="0"/>
        <v>340000</v>
      </c>
    </row>
    <row r="19" spans="1:17" s="23" customFormat="1" ht="18.899999999999999" customHeight="1" x14ac:dyDescent="0.2">
      <c r="A19" s="68">
        <v>8</v>
      </c>
      <c r="B19" s="69"/>
      <c r="C19" s="78">
        <v>100000000</v>
      </c>
      <c r="D19" s="78">
        <v>85000000</v>
      </c>
      <c r="E19" s="79">
        <v>10</v>
      </c>
      <c r="F19" s="80" t="s">
        <v>25</v>
      </c>
      <c r="G19" s="73" t="s">
        <v>29</v>
      </c>
      <c r="H19" s="81" t="s">
        <v>28</v>
      </c>
      <c r="I19" s="75" t="s">
        <v>29</v>
      </c>
      <c r="J19" s="82"/>
      <c r="K19" s="126"/>
      <c r="L19" s="126"/>
      <c r="M19" s="127"/>
      <c r="N19" s="127"/>
      <c r="O19" s="127"/>
      <c r="P19" s="127"/>
      <c r="Q19" s="111">
        <f t="shared" si="0"/>
        <v>340000</v>
      </c>
    </row>
    <row r="20" spans="1:17" s="23" customFormat="1" ht="18.899999999999999" customHeight="1" x14ac:dyDescent="0.2">
      <c r="A20" s="68">
        <v>9</v>
      </c>
      <c r="B20" s="69"/>
      <c r="C20" s="84">
        <v>100000000</v>
      </c>
      <c r="D20" s="84">
        <v>85000000</v>
      </c>
      <c r="E20" s="85">
        <v>10</v>
      </c>
      <c r="F20" s="86" t="s">
        <v>25</v>
      </c>
      <c r="G20" s="86" t="s">
        <v>25</v>
      </c>
      <c r="H20" s="87" t="s">
        <v>26</v>
      </c>
      <c r="I20" s="85" t="s">
        <v>29</v>
      </c>
      <c r="J20" s="88"/>
      <c r="K20" s="124"/>
      <c r="L20" s="124"/>
      <c r="M20" s="125"/>
      <c r="N20" s="125"/>
      <c r="O20" s="125"/>
      <c r="P20" s="125"/>
      <c r="Q20" s="112">
        <f t="shared" si="0"/>
        <v>595000</v>
      </c>
    </row>
    <row r="21" spans="1:17" s="23" customFormat="1" ht="18.899999999999999" customHeight="1" x14ac:dyDescent="0.2">
      <c r="A21" s="68">
        <v>10</v>
      </c>
      <c r="B21" s="69"/>
      <c r="C21" s="84">
        <v>100000000</v>
      </c>
      <c r="D21" s="84">
        <v>85000000</v>
      </c>
      <c r="E21" s="85">
        <v>10</v>
      </c>
      <c r="F21" s="86" t="s">
        <v>25</v>
      </c>
      <c r="G21" s="86" t="s">
        <v>25</v>
      </c>
      <c r="H21" s="87" t="s">
        <v>26</v>
      </c>
      <c r="I21" s="85" t="s">
        <v>29</v>
      </c>
      <c r="J21" s="88"/>
      <c r="K21" s="124"/>
      <c r="L21" s="124"/>
      <c r="M21" s="125"/>
      <c r="N21" s="125"/>
      <c r="O21" s="125"/>
      <c r="P21" s="125"/>
      <c r="Q21" s="112">
        <f t="shared" si="0"/>
        <v>595000</v>
      </c>
    </row>
    <row r="22" spans="1:17" s="23" customFormat="1" ht="18.899999999999999" customHeight="1" x14ac:dyDescent="0.2">
      <c r="A22" s="68">
        <v>11</v>
      </c>
      <c r="B22" s="69"/>
      <c r="C22" s="84">
        <v>100000000</v>
      </c>
      <c r="D22" s="84">
        <v>85000000</v>
      </c>
      <c r="E22" s="85">
        <v>10</v>
      </c>
      <c r="F22" s="86" t="s">
        <v>25</v>
      </c>
      <c r="G22" s="86" t="s">
        <v>25</v>
      </c>
      <c r="H22" s="87" t="s">
        <v>28</v>
      </c>
      <c r="I22" s="85" t="s">
        <v>29</v>
      </c>
      <c r="J22" s="88"/>
      <c r="K22" s="124"/>
      <c r="L22" s="124"/>
      <c r="M22" s="125"/>
      <c r="N22" s="125"/>
      <c r="O22" s="125"/>
      <c r="P22" s="125"/>
      <c r="Q22" s="112">
        <f t="shared" si="0"/>
        <v>680000</v>
      </c>
    </row>
    <row r="23" spans="1:17" s="23" customFormat="1" ht="18.899999999999999" customHeight="1" x14ac:dyDescent="0.2">
      <c r="A23" s="68">
        <v>12</v>
      </c>
      <c r="B23" s="69"/>
      <c r="C23" s="84">
        <v>100000000</v>
      </c>
      <c r="D23" s="84">
        <v>85000000</v>
      </c>
      <c r="E23" s="85">
        <v>10</v>
      </c>
      <c r="F23" s="86" t="s">
        <v>25</v>
      </c>
      <c r="G23" s="86" t="s">
        <v>25</v>
      </c>
      <c r="H23" s="87" t="s">
        <v>28</v>
      </c>
      <c r="I23" s="85" t="s">
        <v>29</v>
      </c>
      <c r="J23" s="88"/>
      <c r="K23" s="124"/>
      <c r="L23" s="124"/>
      <c r="M23" s="125"/>
      <c r="N23" s="125"/>
      <c r="O23" s="125"/>
      <c r="P23" s="125"/>
      <c r="Q23" s="112">
        <f t="shared" si="0"/>
        <v>680000</v>
      </c>
    </row>
    <row r="24" spans="1:17" s="23" customFormat="1" ht="18.899999999999999" customHeight="1" x14ac:dyDescent="0.2">
      <c r="A24" s="68">
        <v>13</v>
      </c>
      <c r="B24" s="69"/>
      <c r="C24" s="95">
        <v>100000000</v>
      </c>
      <c r="D24" s="95">
        <v>85000000</v>
      </c>
      <c r="E24" s="96">
        <v>10</v>
      </c>
      <c r="F24" s="97" t="s">
        <v>25</v>
      </c>
      <c r="G24" s="97" t="s">
        <v>29</v>
      </c>
      <c r="H24" s="93" t="s">
        <v>26</v>
      </c>
      <c r="I24" s="91" t="s">
        <v>25</v>
      </c>
      <c r="J24" s="99"/>
      <c r="K24" s="120"/>
      <c r="L24" s="120"/>
      <c r="M24" s="121"/>
      <c r="N24" s="121"/>
      <c r="O24" s="121"/>
      <c r="P24" s="121"/>
      <c r="Q24" s="113">
        <f t="shared" si="0"/>
        <v>212500</v>
      </c>
    </row>
    <row r="25" spans="1:17" s="23" customFormat="1" ht="18.899999999999999" customHeight="1" x14ac:dyDescent="0.2">
      <c r="A25" s="68">
        <v>14</v>
      </c>
      <c r="B25" s="69"/>
      <c r="C25" s="95">
        <v>100000000</v>
      </c>
      <c r="D25" s="95">
        <v>85000000</v>
      </c>
      <c r="E25" s="96">
        <v>10</v>
      </c>
      <c r="F25" s="97" t="s">
        <v>25</v>
      </c>
      <c r="G25" s="97" t="s">
        <v>29</v>
      </c>
      <c r="H25" s="93" t="s">
        <v>26</v>
      </c>
      <c r="I25" s="91" t="s">
        <v>25</v>
      </c>
      <c r="J25" s="99"/>
      <c r="K25" s="120"/>
      <c r="L25" s="120"/>
      <c r="M25" s="121"/>
      <c r="N25" s="121"/>
      <c r="O25" s="121"/>
      <c r="P25" s="121"/>
      <c r="Q25" s="113">
        <f t="shared" si="0"/>
        <v>212500</v>
      </c>
    </row>
    <row r="26" spans="1:17" s="23" customFormat="1" ht="18.899999999999999" customHeight="1" x14ac:dyDescent="0.2">
      <c r="A26" s="68">
        <v>15</v>
      </c>
      <c r="B26" s="69"/>
      <c r="C26" s="95">
        <v>100000000</v>
      </c>
      <c r="D26" s="95">
        <v>85000000</v>
      </c>
      <c r="E26" s="96">
        <v>10</v>
      </c>
      <c r="F26" s="97" t="s">
        <v>25</v>
      </c>
      <c r="G26" s="97" t="s">
        <v>29</v>
      </c>
      <c r="H26" s="98" t="s">
        <v>28</v>
      </c>
      <c r="I26" s="96" t="s">
        <v>25</v>
      </c>
      <c r="J26" s="99"/>
      <c r="K26" s="120"/>
      <c r="L26" s="120"/>
      <c r="M26" s="121"/>
      <c r="N26" s="121"/>
      <c r="O26" s="121"/>
      <c r="P26" s="121"/>
      <c r="Q26" s="113">
        <f t="shared" si="0"/>
        <v>340000</v>
      </c>
    </row>
    <row r="27" spans="1:17" s="23" customFormat="1" ht="18.899999999999999" customHeight="1" x14ac:dyDescent="0.2">
      <c r="A27" s="68">
        <v>16</v>
      </c>
      <c r="B27" s="69"/>
      <c r="C27" s="95">
        <v>100000000</v>
      </c>
      <c r="D27" s="95">
        <v>85000000</v>
      </c>
      <c r="E27" s="96">
        <v>10</v>
      </c>
      <c r="F27" s="97" t="s">
        <v>25</v>
      </c>
      <c r="G27" s="97" t="s">
        <v>29</v>
      </c>
      <c r="H27" s="98" t="s">
        <v>28</v>
      </c>
      <c r="I27" s="96" t="s">
        <v>25</v>
      </c>
      <c r="J27" s="99"/>
      <c r="K27" s="120"/>
      <c r="L27" s="120"/>
      <c r="M27" s="121"/>
      <c r="N27" s="121"/>
      <c r="O27" s="121"/>
      <c r="P27" s="121"/>
      <c r="Q27" s="113">
        <f t="shared" si="0"/>
        <v>340000</v>
      </c>
    </row>
    <row r="28" spans="1:17" s="23" customFormat="1" ht="18.899999999999999" customHeight="1" x14ac:dyDescent="0.2">
      <c r="A28" s="68">
        <v>17</v>
      </c>
      <c r="B28" s="69"/>
      <c r="C28" s="101">
        <v>20000000</v>
      </c>
      <c r="D28" s="101">
        <v>20000000</v>
      </c>
      <c r="E28" s="68">
        <v>60</v>
      </c>
      <c r="F28" s="102" t="s">
        <v>29</v>
      </c>
      <c r="G28" s="102" t="s">
        <v>25</v>
      </c>
      <c r="H28" s="103" t="s">
        <v>28</v>
      </c>
      <c r="I28" s="68" t="s">
        <v>25</v>
      </c>
      <c r="J28" s="104"/>
      <c r="K28" s="116"/>
      <c r="L28" s="116"/>
      <c r="M28" s="117"/>
      <c r="N28" s="117"/>
      <c r="O28" s="117"/>
      <c r="P28" s="117"/>
      <c r="Q28" s="106">
        <f t="shared" si="0"/>
        <v>20000</v>
      </c>
    </row>
    <row r="29" spans="1:17" s="23" customFormat="1" ht="18.899999999999999" customHeight="1" x14ac:dyDescent="0.2">
      <c r="A29" s="68">
        <v>18</v>
      </c>
      <c r="B29" s="69"/>
      <c r="C29" s="101">
        <v>20000000</v>
      </c>
      <c r="D29" s="101">
        <v>20000000</v>
      </c>
      <c r="E29" s="68">
        <v>60</v>
      </c>
      <c r="F29" s="102" t="s">
        <v>29</v>
      </c>
      <c r="G29" s="102" t="s">
        <v>25</v>
      </c>
      <c r="H29" s="103" t="s">
        <v>28</v>
      </c>
      <c r="I29" s="68" t="s">
        <v>29</v>
      </c>
      <c r="J29" s="104"/>
      <c r="K29" s="116"/>
      <c r="L29" s="116"/>
      <c r="M29" s="117"/>
      <c r="N29" s="117"/>
      <c r="O29" s="117"/>
      <c r="P29" s="117"/>
      <c r="Q29" s="106">
        <f t="shared" si="0"/>
        <v>20000</v>
      </c>
    </row>
    <row r="30" spans="1:17" s="23" customFormat="1" ht="17.399999999999999" customHeight="1" x14ac:dyDescent="0.2">
      <c r="A30" s="68">
        <v>19</v>
      </c>
      <c r="B30" s="69"/>
      <c r="C30" s="101">
        <v>20000000</v>
      </c>
      <c r="D30" s="101">
        <v>20000000</v>
      </c>
      <c r="E30" s="68">
        <v>60</v>
      </c>
      <c r="F30" s="102" t="s">
        <v>29</v>
      </c>
      <c r="G30" s="102" t="s">
        <v>25</v>
      </c>
      <c r="H30" s="103" t="s">
        <v>28</v>
      </c>
      <c r="I30" s="68" t="s">
        <v>29</v>
      </c>
      <c r="J30" s="104"/>
      <c r="K30" s="116"/>
      <c r="L30" s="116"/>
      <c r="M30" s="117"/>
      <c r="N30" s="117"/>
      <c r="O30" s="117"/>
      <c r="P30" s="117"/>
      <c r="Q30" s="106">
        <f t="shared" si="0"/>
        <v>20000</v>
      </c>
    </row>
    <row r="31" spans="1:17" s="23" customFormat="1" ht="17.399999999999999" customHeight="1" x14ac:dyDescent="0.2">
      <c r="A31" s="68">
        <v>20</v>
      </c>
      <c r="B31" s="69"/>
      <c r="C31" s="101">
        <v>20000000</v>
      </c>
      <c r="D31" s="101">
        <v>20000000</v>
      </c>
      <c r="E31" s="68">
        <v>60</v>
      </c>
      <c r="F31" s="102" t="s">
        <v>29</v>
      </c>
      <c r="G31" s="102" t="s">
        <v>25</v>
      </c>
      <c r="H31" s="103" t="s">
        <v>26</v>
      </c>
      <c r="I31" s="68" t="s">
        <v>29</v>
      </c>
      <c r="J31" s="104"/>
      <c r="K31" s="116"/>
      <c r="L31" s="116"/>
      <c r="M31" s="117"/>
      <c r="N31" s="117"/>
      <c r="O31" s="117"/>
      <c r="P31" s="117"/>
      <c r="Q31" s="106">
        <f t="shared" si="0"/>
        <v>20000</v>
      </c>
    </row>
    <row r="32" spans="1:17" s="23" customFormat="1" ht="17.399999999999999" customHeight="1" x14ac:dyDescent="0.2">
      <c r="A32" s="68">
        <v>21</v>
      </c>
      <c r="B32" s="69"/>
      <c r="C32" s="101">
        <v>20000000</v>
      </c>
      <c r="D32" s="101">
        <v>20000000</v>
      </c>
      <c r="E32" s="68">
        <v>60</v>
      </c>
      <c r="F32" s="102" t="s">
        <v>29</v>
      </c>
      <c r="G32" s="102" t="s">
        <v>25</v>
      </c>
      <c r="H32" s="103" t="s">
        <v>26</v>
      </c>
      <c r="I32" s="68" t="s">
        <v>29</v>
      </c>
      <c r="J32" s="104"/>
      <c r="K32" s="116"/>
      <c r="L32" s="116"/>
      <c r="M32" s="117"/>
      <c r="N32" s="117"/>
      <c r="O32" s="117"/>
      <c r="P32" s="117"/>
      <c r="Q32" s="106">
        <f t="shared" si="0"/>
        <v>20000</v>
      </c>
    </row>
    <row r="33" spans="1:17" s="23" customFormat="1" ht="17.399999999999999" customHeight="1" x14ac:dyDescent="0.2">
      <c r="A33" s="68">
        <v>22</v>
      </c>
      <c r="B33" s="69"/>
      <c r="C33" s="101">
        <v>20000000</v>
      </c>
      <c r="D33" s="101">
        <v>20000000</v>
      </c>
      <c r="E33" s="68">
        <v>60</v>
      </c>
      <c r="F33" s="102" t="s">
        <v>29</v>
      </c>
      <c r="G33" s="102" t="s">
        <v>25</v>
      </c>
      <c r="H33" s="103" t="s">
        <v>26</v>
      </c>
      <c r="I33" s="68" t="s">
        <v>29</v>
      </c>
      <c r="J33" s="104"/>
      <c r="K33" s="116"/>
      <c r="L33" s="116"/>
      <c r="M33" s="117"/>
      <c r="N33" s="117"/>
      <c r="O33" s="117"/>
      <c r="P33" s="117"/>
      <c r="Q33" s="106">
        <f t="shared" si="0"/>
        <v>20000</v>
      </c>
    </row>
    <row r="34" spans="1:17" s="23" customFormat="1" ht="17.399999999999999" customHeight="1" x14ac:dyDescent="0.2">
      <c r="A34" s="68">
        <v>23</v>
      </c>
      <c r="B34" s="69"/>
      <c r="C34" s="101">
        <v>20000000</v>
      </c>
      <c r="D34" s="101">
        <v>20000000</v>
      </c>
      <c r="E34" s="68">
        <v>60</v>
      </c>
      <c r="F34" s="102" t="s">
        <v>29</v>
      </c>
      <c r="G34" s="102" t="s">
        <v>25</v>
      </c>
      <c r="H34" s="103" t="s">
        <v>26</v>
      </c>
      <c r="I34" s="68" t="s">
        <v>29</v>
      </c>
      <c r="J34" s="104"/>
      <c r="K34" s="116"/>
      <c r="L34" s="116"/>
      <c r="M34" s="117"/>
      <c r="N34" s="117"/>
      <c r="O34" s="117"/>
      <c r="P34" s="117"/>
      <c r="Q34" s="106">
        <f t="shared" si="0"/>
        <v>20000</v>
      </c>
    </row>
    <row r="35" spans="1:17" s="23" customFormat="1" ht="17.399999999999999" customHeight="1" x14ac:dyDescent="0.2">
      <c r="A35" s="68">
        <v>24</v>
      </c>
      <c r="B35" s="69"/>
      <c r="C35" s="101">
        <v>20000000</v>
      </c>
      <c r="D35" s="101">
        <v>20000000</v>
      </c>
      <c r="E35" s="68">
        <v>60</v>
      </c>
      <c r="F35" s="102" t="s">
        <v>29</v>
      </c>
      <c r="G35" s="102" t="s">
        <v>25</v>
      </c>
      <c r="H35" s="103" t="s">
        <v>26</v>
      </c>
      <c r="I35" s="68" t="s">
        <v>29</v>
      </c>
      <c r="J35" s="104"/>
      <c r="K35" s="116"/>
      <c r="L35" s="116"/>
      <c r="M35" s="117"/>
      <c r="N35" s="117"/>
      <c r="O35" s="117"/>
      <c r="P35" s="117"/>
      <c r="Q35" s="106">
        <f t="shared" si="0"/>
        <v>20000</v>
      </c>
    </row>
    <row r="36" spans="1:17" s="23" customFormat="1" ht="17.399999999999999" customHeight="1" x14ac:dyDescent="0.2">
      <c r="A36" s="68">
        <v>25</v>
      </c>
      <c r="B36" s="69"/>
      <c r="C36" s="101">
        <v>20000000</v>
      </c>
      <c r="D36" s="101">
        <v>20000000</v>
      </c>
      <c r="E36" s="68">
        <v>60</v>
      </c>
      <c r="F36" s="102" t="s">
        <v>29</v>
      </c>
      <c r="G36" s="102" t="s">
        <v>25</v>
      </c>
      <c r="H36" s="103" t="s">
        <v>26</v>
      </c>
      <c r="I36" s="68" t="s">
        <v>29</v>
      </c>
      <c r="J36" s="104"/>
      <c r="K36" s="116"/>
      <c r="L36" s="116"/>
      <c r="M36" s="117"/>
      <c r="N36" s="117"/>
      <c r="O36" s="117"/>
      <c r="P36" s="117"/>
      <c r="Q36" s="106">
        <f t="shared" si="0"/>
        <v>20000</v>
      </c>
    </row>
    <row r="37" spans="1:17" s="23" customFormat="1" ht="17.399999999999999" customHeight="1" x14ac:dyDescent="0.2">
      <c r="A37" s="68">
        <v>26</v>
      </c>
      <c r="B37" s="69"/>
      <c r="C37" s="101">
        <v>20000000</v>
      </c>
      <c r="D37" s="101">
        <v>20000000</v>
      </c>
      <c r="E37" s="68">
        <v>60</v>
      </c>
      <c r="F37" s="102" t="s">
        <v>29</v>
      </c>
      <c r="G37" s="102" t="s">
        <v>25</v>
      </c>
      <c r="H37" s="103" t="s">
        <v>26</v>
      </c>
      <c r="I37" s="68" t="s">
        <v>29</v>
      </c>
      <c r="J37" s="104"/>
      <c r="K37" s="116"/>
      <c r="L37" s="116"/>
      <c r="M37" s="117"/>
      <c r="N37" s="117"/>
      <c r="O37" s="117"/>
      <c r="P37" s="117"/>
      <c r="Q37" s="106">
        <f t="shared" si="0"/>
        <v>20000</v>
      </c>
    </row>
    <row r="38" spans="1:17" s="23" customFormat="1" ht="17.399999999999999" customHeight="1" x14ac:dyDescent="0.2">
      <c r="A38" s="68">
        <v>27</v>
      </c>
      <c r="B38" s="69"/>
      <c r="C38" s="101">
        <v>20000000</v>
      </c>
      <c r="D38" s="101">
        <v>20000000</v>
      </c>
      <c r="E38" s="68">
        <v>60</v>
      </c>
      <c r="F38" s="102" t="s">
        <v>29</v>
      </c>
      <c r="G38" s="102" t="s">
        <v>29</v>
      </c>
      <c r="H38" s="103" t="s">
        <v>26</v>
      </c>
      <c r="I38" s="68" t="s">
        <v>29</v>
      </c>
      <c r="J38" s="104"/>
      <c r="K38" s="116"/>
      <c r="L38" s="116"/>
      <c r="M38" s="117"/>
      <c r="N38" s="117"/>
      <c r="O38" s="117"/>
      <c r="P38" s="117"/>
      <c r="Q38" s="106">
        <f t="shared" si="0"/>
        <v>20000</v>
      </c>
    </row>
    <row r="39" spans="1:17" s="23" customFormat="1" ht="17.399999999999999" customHeight="1" x14ac:dyDescent="0.2">
      <c r="A39" s="68">
        <v>28</v>
      </c>
      <c r="B39" s="69"/>
      <c r="C39" s="101">
        <v>20000000</v>
      </c>
      <c r="D39" s="101">
        <v>20000000</v>
      </c>
      <c r="E39" s="68">
        <v>60</v>
      </c>
      <c r="F39" s="102" t="s">
        <v>29</v>
      </c>
      <c r="G39" s="102" t="s">
        <v>25</v>
      </c>
      <c r="H39" s="103" t="s">
        <v>26</v>
      </c>
      <c r="I39" s="68" t="s">
        <v>29</v>
      </c>
      <c r="J39" s="104"/>
      <c r="K39" s="116"/>
      <c r="L39" s="116"/>
      <c r="M39" s="117"/>
      <c r="N39" s="117"/>
      <c r="O39" s="117"/>
      <c r="P39" s="117"/>
      <c r="Q39" s="106">
        <f t="shared" si="0"/>
        <v>20000</v>
      </c>
    </row>
    <row r="40" spans="1:17" s="23" customFormat="1" ht="17.399999999999999" customHeight="1" x14ac:dyDescent="0.2">
      <c r="A40" s="68">
        <v>29</v>
      </c>
      <c r="B40" s="69"/>
      <c r="C40" s="101">
        <v>20000000</v>
      </c>
      <c r="D40" s="101">
        <v>20000000</v>
      </c>
      <c r="E40" s="68">
        <v>60</v>
      </c>
      <c r="F40" s="102" t="s">
        <v>29</v>
      </c>
      <c r="G40" s="102" t="s">
        <v>29</v>
      </c>
      <c r="H40" s="103" t="s">
        <v>26</v>
      </c>
      <c r="I40" s="68" t="s">
        <v>29</v>
      </c>
      <c r="J40" s="104"/>
      <c r="K40" s="116"/>
      <c r="L40" s="116"/>
      <c r="M40" s="117"/>
      <c r="N40" s="117"/>
      <c r="O40" s="117"/>
      <c r="P40" s="117"/>
      <c r="Q40" s="106">
        <f t="shared" si="0"/>
        <v>20000</v>
      </c>
    </row>
    <row r="41" spans="1:17" s="23" customFormat="1" ht="17.399999999999999" customHeight="1" x14ac:dyDescent="0.2">
      <c r="A41" s="68">
        <v>30</v>
      </c>
      <c r="B41" s="69"/>
      <c r="C41" s="101">
        <v>20000000</v>
      </c>
      <c r="D41" s="101">
        <v>20000000</v>
      </c>
      <c r="E41" s="68">
        <v>60</v>
      </c>
      <c r="F41" s="102" t="s">
        <v>29</v>
      </c>
      <c r="G41" s="102" t="s">
        <v>25</v>
      </c>
      <c r="H41" s="103" t="s">
        <v>26</v>
      </c>
      <c r="I41" s="68" t="s">
        <v>29</v>
      </c>
      <c r="J41" s="104"/>
      <c r="K41" s="116"/>
      <c r="L41" s="116"/>
      <c r="M41" s="117"/>
      <c r="N41" s="117"/>
      <c r="O41" s="117"/>
      <c r="P41" s="117"/>
      <c r="Q41" s="106">
        <f t="shared" si="0"/>
        <v>20000</v>
      </c>
    </row>
    <row r="42" spans="1:17" s="23" customFormat="1" ht="17.399999999999999" customHeight="1" x14ac:dyDescent="0.2">
      <c r="A42" s="68">
        <v>31</v>
      </c>
      <c r="B42" s="69"/>
      <c r="C42" s="101">
        <v>20000000</v>
      </c>
      <c r="D42" s="101">
        <v>20000000</v>
      </c>
      <c r="E42" s="68">
        <v>60</v>
      </c>
      <c r="F42" s="102" t="s">
        <v>29</v>
      </c>
      <c r="G42" s="102" t="s">
        <v>29</v>
      </c>
      <c r="H42" s="103" t="s">
        <v>26</v>
      </c>
      <c r="I42" s="68" t="s">
        <v>29</v>
      </c>
      <c r="J42" s="104"/>
      <c r="K42" s="116"/>
      <c r="L42" s="116"/>
      <c r="M42" s="117"/>
      <c r="N42" s="117"/>
      <c r="O42" s="117"/>
      <c r="P42" s="117"/>
      <c r="Q42" s="106">
        <f t="shared" si="0"/>
        <v>20000</v>
      </c>
    </row>
    <row r="43" spans="1:17" s="23" customFormat="1" ht="17.399999999999999" customHeight="1" x14ac:dyDescent="0.2">
      <c r="A43" s="68">
        <v>32</v>
      </c>
      <c r="B43" s="69"/>
      <c r="C43" s="101">
        <v>20000000</v>
      </c>
      <c r="D43" s="101">
        <v>20000000</v>
      </c>
      <c r="E43" s="68">
        <v>60</v>
      </c>
      <c r="F43" s="102" t="s">
        <v>29</v>
      </c>
      <c r="G43" s="102" t="s">
        <v>25</v>
      </c>
      <c r="H43" s="103" t="s">
        <v>26</v>
      </c>
      <c r="I43" s="68" t="s">
        <v>29</v>
      </c>
      <c r="J43" s="104"/>
      <c r="K43" s="116"/>
      <c r="L43" s="116"/>
      <c r="M43" s="117"/>
      <c r="N43" s="117"/>
      <c r="O43" s="117"/>
      <c r="P43" s="117"/>
      <c r="Q43" s="106">
        <f t="shared" si="0"/>
        <v>20000</v>
      </c>
    </row>
    <row r="44" spans="1:17" s="23" customFormat="1" ht="17.399999999999999" customHeight="1" x14ac:dyDescent="0.2">
      <c r="A44" s="68">
        <v>33</v>
      </c>
      <c r="B44" s="69"/>
      <c r="C44" s="101">
        <v>20000000</v>
      </c>
      <c r="D44" s="101">
        <v>20000000</v>
      </c>
      <c r="E44" s="68">
        <v>60</v>
      </c>
      <c r="F44" s="102" t="s">
        <v>29</v>
      </c>
      <c r="G44" s="102" t="s">
        <v>29</v>
      </c>
      <c r="H44" s="103" t="s">
        <v>26</v>
      </c>
      <c r="I44" s="68" t="s">
        <v>29</v>
      </c>
      <c r="J44" s="104"/>
      <c r="K44" s="116"/>
      <c r="L44" s="116"/>
      <c r="M44" s="117"/>
      <c r="N44" s="117"/>
      <c r="O44" s="117"/>
      <c r="P44" s="117"/>
      <c r="Q44" s="106">
        <f t="shared" si="0"/>
        <v>20000</v>
      </c>
    </row>
    <row r="45" spans="1:17" s="23" customFormat="1" ht="17.399999999999999" customHeight="1" x14ac:dyDescent="0.2">
      <c r="A45" s="68">
        <v>34</v>
      </c>
      <c r="B45" s="69"/>
      <c r="C45" s="101">
        <v>20000000</v>
      </c>
      <c r="D45" s="101">
        <v>20000000</v>
      </c>
      <c r="E45" s="68">
        <v>60</v>
      </c>
      <c r="F45" s="102" t="s">
        <v>29</v>
      </c>
      <c r="G45" s="102" t="s">
        <v>25</v>
      </c>
      <c r="H45" s="103" t="s">
        <v>26</v>
      </c>
      <c r="I45" s="68" t="s">
        <v>29</v>
      </c>
      <c r="J45" s="104"/>
      <c r="K45" s="116"/>
      <c r="L45" s="116"/>
      <c r="M45" s="117"/>
      <c r="N45" s="117"/>
      <c r="O45" s="117"/>
      <c r="P45" s="117"/>
      <c r="Q45" s="106">
        <f t="shared" si="0"/>
        <v>20000</v>
      </c>
    </row>
    <row r="46" spans="1:17" s="23" customFormat="1" ht="17.399999999999999" customHeight="1" x14ac:dyDescent="0.2">
      <c r="A46" s="68">
        <v>35</v>
      </c>
      <c r="B46" s="69"/>
      <c r="C46" s="101">
        <v>20000000</v>
      </c>
      <c r="D46" s="101">
        <v>20000000</v>
      </c>
      <c r="E46" s="68">
        <v>60</v>
      </c>
      <c r="F46" s="102" t="s">
        <v>29</v>
      </c>
      <c r="G46" s="102" t="s">
        <v>29</v>
      </c>
      <c r="H46" s="103" t="s">
        <v>26</v>
      </c>
      <c r="I46" s="68" t="s">
        <v>29</v>
      </c>
      <c r="J46" s="104"/>
      <c r="K46" s="116"/>
      <c r="L46" s="116"/>
      <c r="M46" s="117"/>
      <c r="N46" s="117"/>
      <c r="O46" s="117"/>
      <c r="P46" s="117"/>
      <c r="Q46" s="106">
        <f t="shared" si="0"/>
        <v>20000</v>
      </c>
    </row>
    <row r="47" spans="1:17" s="23" customFormat="1" ht="17.399999999999999" customHeight="1" x14ac:dyDescent="0.2">
      <c r="A47" s="68">
        <v>36</v>
      </c>
      <c r="B47" s="69"/>
      <c r="C47" s="101">
        <v>20000000</v>
      </c>
      <c r="D47" s="101">
        <v>20000000</v>
      </c>
      <c r="E47" s="68">
        <v>60</v>
      </c>
      <c r="F47" s="102" t="s">
        <v>29</v>
      </c>
      <c r="G47" s="102" t="s">
        <v>25</v>
      </c>
      <c r="H47" s="103" t="s">
        <v>26</v>
      </c>
      <c r="I47" s="68" t="s">
        <v>29</v>
      </c>
      <c r="J47" s="104"/>
      <c r="K47" s="116"/>
      <c r="L47" s="116"/>
      <c r="M47" s="117"/>
      <c r="N47" s="117"/>
      <c r="O47" s="117"/>
      <c r="P47" s="117"/>
      <c r="Q47" s="106">
        <f t="shared" si="0"/>
        <v>20000</v>
      </c>
    </row>
    <row r="48" spans="1:17" s="23" customFormat="1" ht="17.399999999999999" customHeight="1" x14ac:dyDescent="0.2">
      <c r="A48" s="68">
        <v>37</v>
      </c>
      <c r="B48" s="69"/>
      <c r="C48" s="101">
        <v>20000000</v>
      </c>
      <c r="D48" s="101">
        <v>20000000</v>
      </c>
      <c r="E48" s="68">
        <v>60</v>
      </c>
      <c r="F48" s="102" t="s">
        <v>29</v>
      </c>
      <c r="G48" s="102" t="s">
        <v>29</v>
      </c>
      <c r="H48" s="103" t="s">
        <v>26</v>
      </c>
      <c r="I48" s="68" t="s">
        <v>29</v>
      </c>
      <c r="J48" s="104"/>
      <c r="K48" s="116"/>
      <c r="L48" s="116"/>
      <c r="M48" s="117"/>
      <c r="N48" s="117"/>
      <c r="O48" s="117"/>
      <c r="P48" s="117"/>
      <c r="Q48" s="106">
        <f t="shared" si="0"/>
        <v>20000</v>
      </c>
    </row>
    <row r="49" spans="1:17" s="23" customFormat="1" ht="17.399999999999999" customHeight="1" x14ac:dyDescent="0.2">
      <c r="A49" s="68">
        <v>38</v>
      </c>
      <c r="B49" s="107"/>
      <c r="C49" s="101">
        <v>20000000</v>
      </c>
      <c r="D49" s="101">
        <v>20000000</v>
      </c>
      <c r="E49" s="68">
        <v>60</v>
      </c>
      <c r="F49" s="102" t="s">
        <v>29</v>
      </c>
      <c r="G49" s="102" t="s">
        <v>25</v>
      </c>
      <c r="H49" s="103" t="s">
        <v>26</v>
      </c>
      <c r="I49" s="68" t="s">
        <v>29</v>
      </c>
      <c r="J49" s="104"/>
      <c r="K49" s="116"/>
      <c r="L49" s="116"/>
      <c r="M49" s="117"/>
      <c r="N49" s="117"/>
      <c r="O49" s="117"/>
      <c r="P49" s="117"/>
      <c r="Q49" s="106">
        <f t="shared" si="0"/>
        <v>20000</v>
      </c>
    </row>
    <row r="50" spans="1:17" s="23" customFormat="1" ht="17.399999999999999" customHeight="1" x14ac:dyDescent="0.2">
      <c r="A50" s="68">
        <v>39</v>
      </c>
      <c r="B50" s="107"/>
      <c r="C50" s="101">
        <v>20000000</v>
      </c>
      <c r="D50" s="101">
        <v>20000000</v>
      </c>
      <c r="E50" s="68">
        <v>60</v>
      </c>
      <c r="F50" s="102" t="s">
        <v>29</v>
      </c>
      <c r="G50" s="102" t="s">
        <v>29</v>
      </c>
      <c r="H50" s="103" t="s">
        <v>26</v>
      </c>
      <c r="I50" s="68" t="s">
        <v>29</v>
      </c>
      <c r="J50" s="104"/>
      <c r="K50" s="116"/>
      <c r="L50" s="116"/>
      <c r="M50" s="117"/>
      <c r="N50" s="117"/>
      <c r="O50" s="117"/>
      <c r="P50" s="117"/>
      <c r="Q50" s="106">
        <f t="shared" si="0"/>
        <v>20000</v>
      </c>
    </row>
    <row r="51" spans="1:17" s="23" customFormat="1" ht="18.899999999999999" customHeight="1" x14ac:dyDescent="0.2">
      <c r="A51" s="68">
        <v>40</v>
      </c>
      <c r="B51" s="69"/>
      <c r="C51" s="101">
        <v>20000000</v>
      </c>
      <c r="D51" s="101">
        <v>20000000</v>
      </c>
      <c r="E51" s="68">
        <v>60</v>
      </c>
      <c r="F51" s="102" t="s">
        <v>29</v>
      </c>
      <c r="G51" s="102" t="s">
        <v>25</v>
      </c>
      <c r="H51" s="103" t="s">
        <v>26</v>
      </c>
      <c r="I51" s="68" t="s">
        <v>29</v>
      </c>
      <c r="J51" s="104"/>
      <c r="K51" s="116"/>
      <c r="L51" s="116"/>
      <c r="M51" s="117"/>
      <c r="N51" s="117"/>
      <c r="O51" s="117"/>
      <c r="P51" s="117"/>
      <c r="Q51" s="106">
        <f t="shared" si="0"/>
        <v>20000</v>
      </c>
    </row>
    <row r="52" spans="1:17" s="14" customFormat="1" x14ac:dyDescent="0.3">
      <c r="A52" s="35"/>
      <c r="B52" s="33"/>
      <c r="C52" s="33"/>
      <c r="D52" s="33"/>
      <c r="E52" s="35"/>
      <c r="F52" s="35"/>
      <c r="G52" s="35"/>
      <c r="H52" s="35"/>
      <c r="I52" s="35"/>
      <c r="J52" s="33"/>
      <c r="K52" s="33"/>
      <c r="L52" s="33"/>
      <c r="M52" s="33"/>
      <c r="N52" s="33"/>
      <c r="O52" s="33"/>
      <c r="P52" s="33"/>
      <c r="Q52" s="33"/>
    </row>
    <row r="53" spans="1:17" s="22" customFormat="1" ht="20.100000000000001" customHeight="1" x14ac:dyDescent="0.2">
      <c r="A53" s="35"/>
      <c r="B53" s="36"/>
      <c r="C53" s="36"/>
      <c r="D53" s="36"/>
      <c r="E53" s="36"/>
      <c r="F53" s="37"/>
      <c r="G53" s="37"/>
      <c r="H53" s="37"/>
      <c r="I53" s="37"/>
      <c r="J53" s="35"/>
      <c r="K53" s="118" t="s">
        <v>30</v>
      </c>
      <c r="L53" s="118"/>
      <c r="M53" s="118"/>
      <c r="N53" s="118"/>
      <c r="O53" s="119">
        <f>SUM(Q12:Q51)</f>
        <v>7110000</v>
      </c>
      <c r="P53" s="119"/>
      <c r="Q53" s="119"/>
    </row>
    <row r="54" spans="1:17" ht="15" customHeight="1" x14ac:dyDescent="0.3">
      <c r="A54" s="38"/>
      <c r="B54" s="39"/>
      <c r="C54" s="39"/>
      <c r="D54" s="39"/>
      <c r="E54" s="38"/>
      <c r="F54" s="38"/>
      <c r="G54" s="38"/>
      <c r="H54" s="38"/>
      <c r="I54" s="38"/>
      <c r="J54" s="39"/>
      <c r="K54" s="39"/>
      <c r="L54" s="39"/>
      <c r="M54" s="39"/>
      <c r="N54" s="39"/>
      <c r="O54" s="39"/>
      <c r="P54" s="39"/>
      <c r="Q54" s="39"/>
    </row>
    <row r="55" spans="1:17" ht="15" customHeight="1" x14ac:dyDescent="0.3">
      <c r="A55" s="38"/>
      <c r="B55" s="39"/>
      <c r="C55" s="39"/>
      <c r="D55" s="39"/>
      <c r="E55" s="38"/>
      <c r="F55" s="38"/>
      <c r="G55" s="38"/>
      <c r="H55" s="38"/>
      <c r="I55" s="38"/>
      <c r="J55" s="39"/>
      <c r="K55" s="39"/>
      <c r="L55" s="39"/>
      <c r="M55" s="39"/>
      <c r="N55" s="39"/>
      <c r="O55" s="39"/>
      <c r="P55" s="39"/>
      <c r="Q55" s="39"/>
    </row>
    <row r="56" spans="1:17" ht="15" customHeight="1" x14ac:dyDescent="0.3">
      <c r="A56" s="38"/>
      <c r="B56" s="39"/>
      <c r="C56" s="39"/>
      <c r="D56" s="39"/>
      <c r="E56" s="38"/>
      <c r="F56" s="38"/>
      <c r="G56" s="38"/>
      <c r="H56" s="38"/>
      <c r="I56" s="38"/>
      <c r="J56" s="39"/>
      <c r="K56" s="39"/>
      <c r="L56" s="39"/>
      <c r="M56" s="39"/>
      <c r="N56" s="39"/>
      <c r="O56" s="39"/>
      <c r="P56" s="39"/>
      <c r="Q56" s="39"/>
    </row>
    <row r="57" spans="1:17" ht="15" customHeight="1" x14ac:dyDescent="0.3">
      <c r="A57" s="38"/>
      <c r="B57" s="39"/>
      <c r="C57" s="39"/>
      <c r="D57" s="39"/>
      <c r="E57" s="38"/>
      <c r="F57" s="38"/>
      <c r="G57" s="38"/>
      <c r="H57" s="38"/>
      <c r="I57" s="38"/>
      <c r="J57" s="39"/>
      <c r="K57" s="39"/>
      <c r="L57" s="39"/>
      <c r="M57" s="39"/>
      <c r="N57" s="39"/>
      <c r="O57" s="39"/>
      <c r="P57" s="39"/>
      <c r="Q57" s="39"/>
    </row>
    <row r="58" spans="1:17" x14ac:dyDescent="0.3">
      <c r="A58" s="40"/>
      <c r="B58" s="41"/>
      <c r="C58" s="41"/>
      <c r="D58" s="40"/>
      <c r="E58" s="42"/>
      <c r="F58" s="42"/>
      <c r="G58" s="42"/>
      <c r="H58" s="49"/>
      <c r="I58" s="49"/>
      <c r="J58" s="42"/>
      <c r="K58" s="43"/>
      <c r="L58" s="41"/>
      <c r="M58" s="41"/>
      <c r="N58" s="40"/>
      <c r="O58" s="43"/>
      <c r="P58" s="43"/>
      <c r="Q58" s="43"/>
    </row>
    <row r="59" spans="1:17" s="15" customFormat="1" ht="15" customHeight="1" x14ac:dyDescent="0.3">
      <c r="A59" s="44"/>
      <c r="B59" s="114" t="s">
        <v>31</v>
      </c>
      <c r="C59" s="114"/>
      <c r="D59" s="45"/>
      <c r="E59" s="46" t="s">
        <v>32</v>
      </c>
      <c r="F59" s="46"/>
      <c r="G59" s="44"/>
      <c r="H59" s="44"/>
      <c r="I59" s="44"/>
      <c r="J59" s="47" t="s">
        <v>33</v>
      </c>
      <c r="K59" s="46"/>
      <c r="M59" s="48"/>
      <c r="N59" s="44"/>
      <c r="O59" s="47" t="s">
        <v>34</v>
      </c>
      <c r="Q59" s="48"/>
    </row>
    <row r="60" spans="1:17" ht="3" customHeight="1" x14ac:dyDescent="0.3">
      <c r="B60" s="16"/>
      <c r="C60" s="16"/>
      <c r="D60" s="16"/>
      <c r="E60" s="27"/>
      <c r="F60" s="26"/>
      <c r="G60" s="26"/>
      <c r="H60" s="26"/>
      <c r="I60" s="26"/>
      <c r="J60" s="17"/>
      <c r="K60" s="17"/>
      <c r="L60" s="16"/>
      <c r="M60" s="16"/>
      <c r="N60" s="16"/>
      <c r="O60" s="16"/>
    </row>
    <row r="61" spans="1:17" ht="10.5" customHeight="1" x14ac:dyDescent="0.3">
      <c r="A61" s="115" t="s">
        <v>35</v>
      </c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</row>
    <row r="62" spans="1:17" ht="8.25" customHeight="1" x14ac:dyDescent="0.3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</row>
  </sheetData>
  <sheetProtection algorithmName="SHA-512" hashValue="Qyc4V0C+cpQ6c97BmsBc9RtYZOk5LRA7iNQkRrqqGKcgdQHtWdIIHBuXsIzAM9afNLMziZZdZG5Yuq0/3jFwiA==" saltValue="3cwOYNvUvX2BnzT8/iL/tQ==" spinCount="100000" sheet="1" formatCells="0" formatRows="0" insertColumns="0" insertRows="0" deleteColumns="0" deleteRows="0" sort="0"/>
  <mergeCells count="102">
    <mergeCell ref="A7:B7"/>
    <mergeCell ref="C7:J7"/>
    <mergeCell ref="L7:N7"/>
    <mergeCell ref="O7:Q7"/>
    <mergeCell ref="A9:B9"/>
    <mergeCell ref="C9:J9"/>
    <mergeCell ref="L9:N9"/>
    <mergeCell ref="O9:Q9"/>
    <mergeCell ref="A1:N1"/>
    <mergeCell ref="O1:Q3"/>
    <mergeCell ref="A2:N3"/>
    <mergeCell ref="A4:B4"/>
    <mergeCell ref="E4:G4"/>
    <mergeCell ref="H4:I4"/>
    <mergeCell ref="J4:N4"/>
    <mergeCell ref="O4:P4"/>
    <mergeCell ref="K14:L14"/>
    <mergeCell ref="M14:P14"/>
    <mergeCell ref="K15:L15"/>
    <mergeCell ref="M15:P15"/>
    <mergeCell ref="K16:L16"/>
    <mergeCell ref="M16:P16"/>
    <mergeCell ref="K11:L11"/>
    <mergeCell ref="M11:P11"/>
    <mergeCell ref="K12:L12"/>
    <mergeCell ref="M12:P12"/>
    <mergeCell ref="K13:L13"/>
    <mergeCell ref="M13:P13"/>
    <mergeCell ref="K20:L20"/>
    <mergeCell ref="M20:P20"/>
    <mergeCell ref="K21:L21"/>
    <mergeCell ref="M21:P21"/>
    <mergeCell ref="K22:L22"/>
    <mergeCell ref="M22:P22"/>
    <mergeCell ref="K17:L17"/>
    <mergeCell ref="M17:P17"/>
    <mergeCell ref="K18:L18"/>
    <mergeCell ref="M18:P18"/>
    <mergeCell ref="K19:L19"/>
    <mergeCell ref="M19:P19"/>
    <mergeCell ref="K26:L26"/>
    <mergeCell ref="M26:P26"/>
    <mergeCell ref="K27:L27"/>
    <mergeCell ref="M27:P27"/>
    <mergeCell ref="K28:L28"/>
    <mergeCell ref="M28:P28"/>
    <mergeCell ref="K23:L23"/>
    <mergeCell ref="M23:P23"/>
    <mergeCell ref="K24:L24"/>
    <mergeCell ref="M24:P24"/>
    <mergeCell ref="K25:L25"/>
    <mergeCell ref="M25:P25"/>
    <mergeCell ref="K32:L32"/>
    <mergeCell ref="M32:P32"/>
    <mergeCell ref="K33:L33"/>
    <mergeCell ref="M33:P33"/>
    <mergeCell ref="K34:L34"/>
    <mergeCell ref="M34:P34"/>
    <mergeCell ref="K29:L29"/>
    <mergeCell ref="M29:P29"/>
    <mergeCell ref="K30:L30"/>
    <mergeCell ref="M30:P30"/>
    <mergeCell ref="K31:L31"/>
    <mergeCell ref="M31:P31"/>
    <mergeCell ref="K38:L38"/>
    <mergeCell ref="M38:P38"/>
    <mergeCell ref="K39:L39"/>
    <mergeCell ref="M39:P39"/>
    <mergeCell ref="K40:L40"/>
    <mergeCell ref="M40:P40"/>
    <mergeCell ref="K35:L35"/>
    <mergeCell ref="M35:P35"/>
    <mergeCell ref="K36:L36"/>
    <mergeCell ref="M36:P36"/>
    <mergeCell ref="K37:L37"/>
    <mergeCell ref="M37:P37"/>
    <mergeCell ref="K44:L44"/>
    <mergeCell ref="M44:P44"/>
    <mergeCell ref="K45:L45"/>
    <mergeCell ref="M45:P45"/>
    <mergeCell ref="K46:L46"/>
    <mergeCell ref="M46:P46"/>
    <mergeCell ref="K41:L41"/>
    <mergeCell ref="M41:P41"/>
    <mergeCell ref="K42:L42"/>
    <mergeCell ref="M42:P42"/>
    <mergeCell ref="K43:L43"/>
    <mergeCell ref="M43:P43"/>
    <mergeCell ref="B59:C59"/>
    <mergeCell ref="A61:Q62"/>
    <mergeCell ref="K50:L50"/>
    <mergeCell ref="M50:P50"/>
    <mergeCell ref="K51:L51"/>
    <mergeCell ref="M51:P51"/>
    <mergeCell ref="K53:N53"/>
    <mergeCell ref="O53:Q53"/>
    <mergeCell ref="K47:L47"/>
    <mergeCell ref="M47:P47"/>
    <mergeCell ref="K48:L48"/>
    <mergeCell ref="M48:P48"/>
    <mergeCell ref="K49:L49"/>
    <mergeCell ref="M49:P49"/>
  </mergeCells>
  <dataValidations count="3">
    <dataValidation type="list" allowBlank="1" showInputMessage="1" showErrorMessage="1" sqref="H34:H51" xr:uid="{8525E30D-CB0D-4EAB-9D70-8A970640E03E}">
      <formula1>"Taquilla,Nomina"</formula1>
    </dataValidation>
    <dataValidation type="list" allowBlank="1" showInputMessage="1" showErrorMessage="1" sqref="I34:I51 H12:H33" xr:uid="{E8E5B872-ABA5-444D-B52B-216D092C93E8}">
      <formula1>"Nomina,Taquilla"</formula1>
    </dataValidation>
    <dataValidation type="list" allowBlank="1" showInputMessage="1" showErrorMessage="1" sqref="F12:G51 I12:I33" xr:uid="{CB1F3083-0E17-4F86-B6B2-1243142548BE}">
      <formula1>"SI,NO"</formula1>
    </dataValidation>
  </dataValidations>
  <printOptions horizontalCentered="1"/>
  <pageMargins left="0.59055118110236227" right="0.59055118110236227" top="0.59055118110236227" bottom="0.59055118110236227" header="0.35433070866141736" footer="0.31496062992125984"/>
  <pageSetup scale="90" fitToWidth="0" fitToHeight="0" orientation="landscape" r:id="rId1"/>
  <headerFooter>
    <oddHeader>&amp;R
&amp;P de &amp;N   .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CAF4E-97B9-45C9-8BAB-991DFE8EE64E}">
  <sheetPr>
    <tabColor rgb="FF7030A0"/>
  </sheetPr>
  <dimension ref="A1:Q62"/>
  <sheetViews>
    <sheetView topLeftCell="A34" zoomScaleNormal="100" zoomScaleSheetLayoutView="90" workbookViewId="0">
      <selection activeCell="F49" sqref="F49"/>
    </sheetView>
  </sheetViews>
  <sheetFormatPr baseColWidth="10" defaultColWidth="11.44140625" defaultRowHeight="14.4" x14ac:dyDescent="0.3"/>
  <cols>
    <col min="1" max="1" width="3.33203125" style="25" customWidth="1"/>
    <col min="2" max="2" width="11.6640625" style="10" customWidth="1"/>
    <col min="3" max="3" width="14.6640625" style="10" customWidth="1"/>
    <col min="4" max="4" width="12.6640625" style="10" customWidth="1"/>
    <col min="5" max="5" width="5.5546875" style="25" bestFit="1" customWidth="1"/>
    <col min="6" max="7" width="5.88671875" style="25" customWidth="1"/>
    <col min="8" max="8" width="7.33203125" style="25" customWidth="1"/>
    <col min="9" max="9" width="8.6640625" style="25" customWidth="1"/>
    <col min="10" max="10" width="7.88671875" style="10" customWidth="1"/>
    <col min="11" max="11" width="5.109375" style="10" customWidth="1"/>
    <col min="12" max="12" width="6" style="10" customWidth="1"/>
    <col min="13" max="13" width="9.6640625" style="10" customWidth="1"/>
    <col min="14" max="14" width="6.5546875" style="10" customWidth="1"/>
    <col min="15" max="15" width="8.88671875" style="10" customWidth="1"/>
    <col min="16" max="16" width="5.77734375" style="10" customWidth="1"/>
    <col min="17" max="17" width="10.5546875" style="10" customWidth="1"/>
    <col min="18" max="16384" width="11.44140625" style="10"/>
  </cols>
  <sheetData>
    <row r="1" spans="1:17" ht="12" customHeight="1" x14ac:dyDescent="0.3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8" t="e" vm="1">
        <v>#VALUE!</v>
      </c>
      <c r="P1" s="138"/>
      <c r="Q1" s="138"/>
    </row>
    <row r="2" spans="1:17" x14ac:dyDescent="0.3">
      <c r="A2" s="139" t="s">
        <v>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38"/>
      <c r="P2" s="138"/>
      <c r="Q2" s="138"/>
    </row>
    <row r="3" spans="1:17" ht="12" customHeight="1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38"/>
      <c r="P3" s="138"/>
      <c r="Q3" s="138"/>
    </row>
    <row r="4" spans="1:17" s="11" customFormat="1" ht="15" customHeight="1" x14ac:dyDescent="0.3">
      <c r="A4" s="137" t="s">
        <v>2</v>
      </c>
      <c r="B4" s="137"/>
      <c r="C4" s="29" t="s">
        <v>3</v>
      </c>
      <c r="D4" s="28" t="s">
        <v>4</v>
      </c>
      <c r="E4" s="144">
        <v>6</v>
      </c>
      <c r="F4" s="145"/>
      <c r="G4" s="145"/>
      <c r="H4" s="137" t="s">
        <v>5</v>
      </c>
      <c r="I4" s="137"/>
      <c r="J4" s="147" t="s">
        <v>6</v>
      </c>
      <c r="K4" s="147"/>
      <c r="L4" s="147"/>
      <c r="M4" s="147"/>
      <c r="N4" s="147"/>
      <c r="O4" s="137" t="s">
        <v>7</v>
      </c>
      <c r="P4" s="137"/>
      <c r="Q4" s="29"/>
    </row>
    <row r="5" spans="1:17" s="11" customFormat="1" ht="8.4" customHeight="1" x14ac:dyDescent="0.3">
      <c r="A5" s="12"/>
      <c r="B5" s="12"/>
      <c r="C5" s="12"/>
      <c r="D5" s="12"/>
      <c r="E5" s="12"/>
      <c r="F5" s="12"/>
      <c r="G5" s="12"/>
      <c r="H5" s="12"/>
      <c r="I5" s="12"/>
      <c r="J5" s="13"/>
      <c r="K5" s="13"/>
      <c r="L5" s="13"/>
      <c r="M5" s="12"/>
      <c r="N5" s="12"/>
      <c r="O5" s="12"/>
      <c r="P5" s="12"/>
    </row>
    <row r="6" spans="1:17" s="11" customFormat="1" ht="3" customHeight="1" x14ac:dyDescent="0.3">
      <c r="A6" s="12"/>
      <c r="B6" s="12"/>
      <c r="C6" s="12"/>
      <c r="D6" s="12"/>
      <c r="E6" s="12"/>
      <c r="F6" s="12"/>
      <c r="G6" s="12"/>
      <c r="H6" s="12"/>
      <c r="I6" s="12"/>
      <c r="J6" s="13"/>
      <c r="K6" s="13"/>
      <c r="L6" s="13"/>
      <c r="M6" s="12"/>
      <c r="N6" s="12"/>
      <c r="O6" s="12"/>
      <c r="P6" s="12"/>
    </row>
    <row r="7" spans="1:17" s="30" customFormat="1" ht="15" customHeight="1" x14ac:dyDescent="0.3">
      <c r="A7" s="141" t="s">
        <v>8</v>
      </c>
      <c r="B7" s="141"/>
      <c r="C7" s="143"/>
      <c r="D7" s="143"/>
      <c r="E7" s="143"/>
      <c r="F7" s="143"/>
      <c r="G7" s="143"/>
      <c r="H7" s="143"/>
      <c r="I7" s="143"/>
      <c r="J7" s="143"/>
      <c r="K7" s="34"/>
      <c r="L7" s="141" t="s">
        <v>9</v>
      </c>
      <c r="M7" s="141"/>
      <c r="N7" s="141"/>
      <c r="O7" s="142"/>
      <c r="P7" s="142"/>
      <c r="Q7" s="142"/>
    </row>
    <row r="8" spans="1:17" s="30" customFormat="1" ht="7.95" customHeight="1" x14ac:dyDescent="0.3">
      <c r="A8" s="31"/>
      <c r="B8" s="31"/>
      <c r="C8" s="31"/>
      <c r="D8" s="31"/>
      <c r="E8" s="31"/>
      <c r="F8" s="31"/>
      <c r="G8" s="31"/>
      <c r="H8" s="31"/>
      <c r="I8" s="31"/>
      <c r="J8" s="32"/>
      <c r="K8" s="34"/>
      <c r="L8" s="32"/>
      <c r="M8" s="32"/>
      <c r="N8" s="31"/>
      <c r="O8" s="31"/>
      <c r="P8" s="31"/>
      <c r="Q8" s="31"/>
    </row>
    <row r="9" spans="1:17" s="30" customFormat="1" ht="15" customHeight="1" x14ac:dyDescent="0.3">
      <c r="A9" s="141" t="s">
        <v>10</v>
      </c>
      <c r="B9" s="141"/>
      <c r="C9" s="138"/>
      <c r="D9" s="138"/>
      <c r="E9" s="138"/>
      <c r="F9" s="138"/>
      <c r="G9" s="138"/>
      <c r="H9" s="138"/>
      <c r="I9" s="138"/>
      <c r="J9" s="138"/>
      <c r="K9" s="34"/>
      <c r="L9" s="131" t="s">
        <v>11</v>
      </c>
      <c r="M9" s="132"/>
      <c r="N9" s="133"/>
      <c r="O9" s="134"/>
      <c r="P9" s="135"/>
      <c r="Q9" s="136"/>
    </row>
    <row r="10" spans="1:17" s="11" customFormat="1" ht="10.95" customHeight="1" x14ac:dyDescent="0.3">
      <c r="A10" s="31"/>
      <c r="B10" s="31"/>
      <c r="C10" s="31"/>
      <c r="D10" s="31"/>
      <c r="E10" s="31"/>
      <c r="F10" s="31"/>
      <c r="G10" s="31"/>
      <c r="H10" s="31"/>
      <c r="I10" s="31"/>
      <c r="J10" s="32"/>
      <c r="K10" s="32"/>
      <c r="L10" s="32"/>
      <c r="M10" s="31"/>
      <c r="N10" s="31"/>
      <c r="O10" s="31"/>
      <c r="P10" s="31"/>
      <c r="Q10" s="33"/>
    </row>
    <row r="11" spans="1:17" s="24" customFormat="1" ht="24" customHeight="1" x14ac:dyDescent="0.3">
      <c r="A11" s="50" t="s">
        <v>12</v>
      </c>
      <c r="B11" s="50" t="s">
        <v>13</v>
      </c>
      <c r="C11" s="50" t="s">
        <v>14</v>
      </c>
      <c r="D11" s="50" t="s">
        <v>15</v>
      </c>
      <c r="E11" s="50" t="s">
        <v>16</v>
      </c>
      <c r="F11" s="50" t="s">
        <v>17</v>
      </c>
      <c r="G11" s="50" t="s">
        <v>18</v>
      </c>
      <c r="H11" s="50" t="s">
        <v>19</v>
      </c>
      <c r="I11" s="50" t="s">
        <v>20</v>
      </c>
      <c r="J11" s="50" t="s">
        <v>21</v>
      </c>
      <c r="K11" s="130" t="s">
        <v>22</v>
      </c>
      <c r="L11" s="130"/>
      <c r="M11" s="130" t="s">
        <v>23</v>
      </c>
      <c r="N11" s="130"/>
      <c r="O11" s="130"/>
      <c r="P11" s="130"/>
      <c r="Q11" s="50" t="s">
        <v>24</v>
      </c>
    </row>
    <row r="12" spans="1:17" s="23" customFormat="1" ht="18.899999999999999" customHeight="1" x14ac:dyDescent="0.2">
      <c r="A12" s="68">
        <v>1</v>
      </c>
      <c r="B12" s="69">
        <v>45337</v>
      </c>
      <c r="C12" s="70">
        <v>100000000</v>
      </c>
      <c r="D12" s="70">
        <v>85000000</v>
      </c>
      <c r="E12" s="71">
        <v>10</v>
      </c>
      <c r="F12" s="72" t="s">
        <v>25</v>
      </c>
      <c r="G12" s="73" t="s">
        <v>25</v>
      </c>
      <c r="H12" s="74" t="s">
        <v>26</v>
      </c>
      <c r="I12" s="75" t="s">
        <v>25</v>
      </c>
      <c r="J12" s="71">
        <v>123456</v>
      </c>
      <c r="K12" s="128">
        <v>36313730</v>
      </c>
      <c r="L12" s="128"/>
      <c r="M12" s="129" t="s">
        <v>27</v>
      </c>
      <c r="N12" s="129"/>
      <c r="O12" s="129"/>
      <c r="P12" s="129"/>
      <c r="Q12" s="110">
        <f>D12/1000000 *
IF(F12="SI", 1000,
IF(AND(G12="SI", H12="Taquilla"),
    IF(E12&lt;=36, 8000,
    IF(E12&lt;=60, 7000, 6000)),
IF(I12="SI",
    IF(E12&lt;=36, 10000,
    IF(E12&lt;=60, 9000, 7000)),
IF(AND(I12="NO", H12="Taquilla"),
    IF(E12&lt;=36, 8000,
    IF(E12&lt;=60, 7000, 6000)),
IF(AND(I12="NO", H12="Nomina"),
    IF(E12&lt;=36, 2500,
    IF(E12&lt;=60, 2000, 1500)),
0)))))</f>
        <v>212500</v>
      </c>
    </row>
    <row r="13" spans="1:17" s="23" customFormat="1" ht="18.899999999999999" customHeight="1" x14ac:dyDescent="0.2">
      <c r="A13" s="68">
        <v>2</v>
      </c>
      <c r="B13" s="69"/>
      <c r="C13" s="70">
        <v>100000000</v>
      </c>
      <c r="D13" s="70">
        <v>85000000</v>
      </c>
      <c r="E13" s="71">
        <v>10</v>
      </c>
      <c r="F13" s="72" t="s">
        <v>25</v>
      </c>
      <c r="G13" s="73" t="s">
        <v>25</v>
      </c>
      <c r="H13" s="74" t="s">
        <v>26</v>
      </c>
      <c r="I13" s="75" t="s">
        <v>25</v>
      </c>
      <c r="J13" s="71">
        <v>1234567</v>
      </c>
      <c r="K13" s="128">
        <v>1075265290</v>
      </c>
      <c r="L13" s="128"/>
      <c r="M13" s="129"/>
      <c r="N13" s="129"/>
      <c r="O13" s="129"/>
      <c r="P13" s="129"/>
      <c r="Q13" s="110">
        <f t="shared" ref="Q13:Q51" si="0">D13/1000000 *
IF(F13="SI", 1000,
IF(AND(G13="SI", H13="Taquilla"),
    IF(E13&lt;=36, 8000,
    IF(E13&lt;=60, 7000, 6000)),
IF(I13="SI",
    IF(E13&lt;=36, 10000,
    IF(E13&lt;=60, 9000, 7000)),
IF(AND(I13="NO", H13="Taquilla"),
    IF(E13&lt;=36, 8000,
    IF(E13&lt;=60, 7000, 6000)),
IF(AND(I13="NO", H13="Nomina"),
    IF(E13&lt;=36, 2500,
    IF(E13&lt;=60, 2000, 1500)),
0)))))</f>
        <v>212500</v>
      </c>
    </row>
    <row r="14" spans="1:17" s="23" customFormat="1" ht="18.899999999999999" customHeight="1" x14ac:dyDescent="0.2">
      <c r="A14" s="68">
        <v>3</v>
      </c>
      <c r="B14" s="69"/>
      <c r="C14" s="70">
        <v>100000000</v>
      </c>
      <c r="D14" s="70">
        <v>85000000</v>
      </c>
      <c r="E14" s="71">
        <v>10</v>
      </c>
      <c r="F14" s="72" t="s">
        <v>25</v>
      </c>
      <c r="G14" s="73" t="s">
        <v>25</v>
      </c>
      <c r="H14" s="74" t="s">
        <v>28</v>
      </c>
      <c r="I14" s="75" t="s">
        <v>25</v>
      </c>
      <c r="J14" s="77"/>
      <c r="K14" s="128"/>
      <c r="L14" s="128"/>
      <c r="M14" s="129"/>
      <c r="N14" s="129"/>
      <c r="O14" s="129"/>
      <c r="P14" s="129"/>
      <c r="Q14" s="110">
        <f t="shared" si="0"/>
        <v>680000</v>
      </c>
    </row>
    <row r="15" spans="1:17" s="23" customFormat="1" ht="18.899999999999999" customHeight="1" x14ac:dyDescent="0.2">
      <c r="A15" s="68">
        <v>4</v>
      </c>
      <c r="B15" s="69"/>
      <c r="C15" s="70">
        <v>100000000</v>
      </c>
      <c r="D15" s="70">
        <v>85000000</v>
      </c>
      <c r="E15" s="71">
        <v>10</v>
      </c>
      <c r="F15" s="72" t="s">
        <v>25</v>
      </c>
      <c r="G15" s="73" t="s">
        <v>25</v>
      </c>
      <c r="H15" s="74" t="s">
        <v>28</v>
      </c>
      <c r="I15" s="75" t="s">
        <v>25</v>
      </c>
      <c r="J15" s="77"/>
      <c r="K15" s="128"/>
      <c r="L15" s="128"/>
      <c r="M15" s="129"/>
      <c r="N15" s="129"/>
      <c r="O15" s="129"/>
      <c r="P15" s="129"/>
      <c r="Q15" s="110">
        <f t="shared" si="0"/>
        <v>680000</v>
      </c>
    </row>
    <row r="16" spans="1:17" s="23" customFormat="1" ht="18.899999999999999" customHeight="1" x14ac:dyDescent="0.2">
      <c r="A16" s="68">
        <v>5</v>
      </c>
      <c r="B16" s="69"/>
      <c r="C16" s="78">
        <v>100000000</v>
      </c>
      <c r="D16" s="78">
        <v>85000000</v>
      </c>
      <c r="E16" s="79">
        <v>10</v>
      </c>
      <c r="F16" s="80" t="s">
        <v>25</v>
      </c>
      <c r="G16" s="73" t="s">
        <v>29</v>
      </c>
      <c r="H16" s="81" t="s">
        <v>26</v>
      </c>
      <c r="I16" s="75" t="s">
        <v>29</v>
      </c>
      <c r="J16" s="82"/>
      <c r="K16" s="126"/>
      <c r="L16" s="126"/>
      <c r="M16" s="127"/>
      <c r="N16" s="127"/>
      <c r="O16" s="127"/>
      <c r="P16" s="127"/>
      <c r="Q16" s="111">
        <f t="shared" si="0"/>
        <v>850000</v>
      </c>
    </row>
    <row r="17" spans="1:17" s="23" customFormat="1" ht="18.899999999999999" customHeight="1" x14ac:dyDescent="0.2">
      <c r="A17" s="68">
        <v>6</v>
      </c>
      <c r="B17" s="69"/>
      <c r="C17" s="78">
        <v>100000000</v>
      </c>
      <c r="D17" s="78">
        <v>85000000</v>
      </c>
      <c r="E17" s="79">
        <v>10</v>
      </c>
      <c r="F17" s="80" t="s">
        <v>25</v>
      </c>
      <c r="G17" s="73" t="s">
        <v>29</v>
      </c>
      <c r="H17" s="81" t="s">
        <v>26</v>
      </c>
      <c r="I17" s="75" t="s">
        <v>29</v>
      </c>
      <c r="J17" s="82"/>
      <c r="K17" s="126"/>
      <c r="L17" s="126"/>
      <c r="M17" s="127"/>
      <c r="N17" s="127"/>
      <c r="O17" s="127"/>
      <c r="P17" s="127"/>
      <c r="Q17" s="111">
        <f t="shared" si="0"/>
        <v>850000</v>
      </c>
    </row>
    <row r="18" spans="1:17" s="23" customFormat="1" ht="18.899999999999999" customHeight="1" x14ac:dyDescent="0.2">
      <c r="A18" s="68">
        <v>7</v>
      </c>
      <c r="B18" s="69"/>
      <c r="C18" s="78">
        <v>100000000</v>
      </c>
      <c r="D18" s="78">
        <v>85000000</v>
      </c>
      <c r="E18" s="79">
        <v>10</v>
      </c>
      <c r="F18" s="80" t="s">
        <v>25</v>
      </c>
      <c r="G18" s="73" t="s">
        <v>29</v>
      </c>
      <c r="H18" s="81" t="s">
        <v>28</v>
      </c>
      <c r="I18" s="75" t="s">
        <v>29</v>
      </c>
      <c r="J18" s="82"/>
      <c r="K18" s="126"/>
      <c r="L18" s="126"/>
      <c r="M18" s="127"/>
      <c r="N18" s="127"/>
      <c r="O18" s="127"/>
      <c r="P18" s="127"/>
      <c r="Q18" s="111">
        <f t="shared" si="0"/>
        <v>680000</v>
      </c>
    </row>
    <row r="19" spans="1:17" s="23" customFormat="1" ht="18.899999999999999" customHeight="1" x14ac:dyDescent="0.2">
      <c r="A19" s="68">
        <v>8</v>
      </c>
      <c r="B19" s="69"/>
      <c r="C19" s="78">
        <v>100000000</v>
      </c>
      <c r="D19" s="78">
        <v>85000000</v>
      </c>
      <c r="E19" s="79">
        <v>10</v>
      </c>
      <c r="F19" s="80" t="s">
        <v>25</v>
      </c>
      <c r="G19" s="73" t="s">
        <v>29</v>
      </c>
      <c r="H19" s="81" t="s">
        <v>28</v>
      </c>
      <c r="I19" s="75" t="s">
        <v>29</v>
      </c>
      <c r="J19" s="82"/>
      <c r="K19" s="126"/>
      <c r="L19" s="126"/>
      <c r="M19" s="127"/>
      <c r="N19" s="127"/>
      <c r="O19" s="127"/>
      <c r="P19" s="127"/>
      <c r="Q19" s="111">
        <f t="shared" si="0"/>
        <v>680000</v>
      </c>
    </row>
    <row r="20" spans="1:17" s="23" customFormat="1" ht="18.899999999999999" customHeight="1" x14ac:dyDescent="0.2">
      <c r="A20" s="68">
        <v>9</v>
      </c>
      <c r="B20" s="69"/>
      <c r="C20" s="84">
        <v>100000000</v>
      </c>
      <c r="D20" s="84">
        <v>85000000</v>
      </c>
      <c r="E20" s="85">
        <v>10</v>
      </c>
      <c r="F20" s="86" t="s">
        <v>25</v>
      </c>
      <c r="G20" s="86" t="s">
        <v>25</v>
      </c>
      <c r="H20" s="87" t="s">
        <v>26</v>
      </c>
      <c r="I20" s="85" t="s">
        <v>29</v>
      </c>
      <c r="J20" s="88"/>
      <c r="K20" s="124"/>
      <c r="L20" s="124"/>
      <c r="M20" s="125"/>
      <c r="N20" s="125"/>
      <c r="O20" s="125"/>
      <c r="P20" s="125"/>
      <c r="Q20" s="112">
        <f t="shared" si="0"/>
        <v>850000</v>
      </c>
    </row>
    <row r="21" spans="1:17" s="23" customFormat="1" ht="18.899999999999999" customHeight="1" x14ac:dyDescent="0.2">
      <c r="A21" s="68">
        <v>10</v>
      </c>
      <c r="B21" s="69"/>
      <c r="C21" s="84">
        <v>100000000</v>
      </c>
      <c r="D21" s="84">
        <v>85000000</v>
      </c>
      <c r="E21" s="85">
        <v>10</v>
      </c>
      <c r="F21" s="86" t="s">
        <v>25</v>
      </c>
      <c r="G21" s="86" t="s">
        <v>25</v>
      </c>
      <c r="H21" s="87" t="s">
        <v>26</v>
      </c>
      <c r="I21" s="85" t="s">
        <v>29</v>
      </c>
      <c r="J21" s="88"/>
      <c r="K21" s="124"/>
      <c r="L21" s="124"/>
      <c r="M21" s="125"/>
      <c r="N21" s="125"/>
      <c r="O21" s="125"/>
      <c r="P21" s="125"/>
      <c r="Q21" s="112">
        <f t="shared" si="0"/>
        <v>850000</v>
      </c>
    </row>
    <row r="22" spans="1:17" s="23" customFormat="1" ht="18.899999999999999" customHeight="1" x14ac:dyDescent="0.2">
      <c r="A22" s="68">
        <v>11</v>
      </c>
      <c r="B22" s="69"/>
      <c r="C22" s="84">
        <v>100000000</v>
      </c>
      <c r="D22" s="84">
        <v>85000000</v>
      </c>
      <c r="E22" s="85">
        <v>10</v>
      </c>
      <c r="F22" s="86" t="s">
        <v>25</v>
      </c>
      <c r="G22" s="86" t="s">
        <v>25</v>
      </c>
      <c r="H22" s="87" t="s">
        <v>28</v>
      </c>
      <c r="I22" s="85" t="s">
        <v>29</v>
      </c>
      <c r="J22" s="88"/>
      <c r="K22" s="124"/>
      <c r="L22" s="124"/>
      <c r="M22" s="125"/>
      <c r="N22" s="125"/>
      <c r="O22" s="125"/>
      <c r="P22" s="125"/>
      <c r="Q22" s="112">
        <f t="shared" si="0"/>
        <v>850000</v>
      </c>
    </row>
    <row r="23" spans="1:17" s="23" customFormat="1" ht="18.899999999999999" customHeight="1" x14ac:dyDescent="0.2">
      <c r="A23" s="68">
        <v>12</v>
      </c>
      <c r="B23" s="69"/>
      <c r="C23" s="84">
        <v>100000000</v>
      </c>
      <c r="D23" s="84">
        <v>85000000</v>
      </c>
      <c r="E23" s="85">
        <v>10</v>
      </c>
      <c r="F23" s="86" t="s">
        <v>25</v>
      </c>
      <c r="G23" s="86" t="s">
        <v>25</v>
      </c>
      <c r="H23" s="87" t="s">
        <v>28</v>
      </c>
      <c r="I23" s="85" t="s">
        <v>29</v>
      </c>
      <c r="J23" s="88"/>
      <c r="K23" s="124"/>
      <c r="L23" s="124"/>
      <c r="M23" s="125"/>
      <c r="N23" s="125"/>
      <c r="O23" s="125"/>
      <c r="P23" s="125"/>
      <c r="Q23" s="112">
        <f t="shared" si="0"/>
        <v>850000</v>
      </c>
    </row>
    <row r="24" spans="1:17" s="23" customFormat="1" ht="18.899999999999999" customHeight="1" x14ac:dyDescent="0.2">
      <c r="A24" s="68">
        <v>13</v>
      </c>
      <c r="B24" s="69"/>
      <c r="C24" s="95">
        <v>100000000</v>
      </c>
      <c r="D24" s="95">
        <v>85000000</v>
      </c>
      <c r="E24" s="96">
        <v>10</v>
      </c>
      <c r="F24" s="97" t="s">
        <v>25</v>
      </c>
      <c r="G24" s="97" t="s">
        <v>29</v>
      </c>
      <c r="H24" s="93" t="s">
        <v>26</v>
      </c>
      <c r="I24" s="91" t="s">
        <v>25</v>
      </c>
      <c r="J24" s="99"/>
      <c r="K24" s="120"/>
      <c r="L24" s="120"/>
      <c r="M24" s="121"/>
      <c r="N24" s="121"/>
      <c r="O24" s="121"/>
      <c r="P24" s="121"/>
      <c r="Q24" s="113">
        <f t="shared" si="0"/>
        <v>212500</v>
      </c>
    </row>
    <row r="25" spans="1:17" s="23" customFormat="1" ht="18.899999999999999" customHeight="1" x14ac:dyDescent="0.2">
      <c r="A25" s="68">
        <v>14</v>
      </c>
      <c r="B25" s="69"/>
      <c r="C25" s="95">
        <v>100000000</v>
      </c>
      <c r="D25" s="95">
        <v>85000000</v>
      </c>
      <c r="E25" s="96">
        <v>10</v>
      </c>
      <c r="F25" s="97" t="s">
        <v>25</v>
      </c>
      <c r="G25" s="97" t="s">
        <v>29</v>
      </c>
      <c r="H25" s="93" t="s">
        <v>26</v>
      </c>
      <c r="I25" s="91" t="s">
        <v>25</v>
      </c>
      <c r="J25" s="99"/>
      <c r="K25" s="120"/>
      <c r="L25" s="120"/>
      <c r="M25" s="121"/>
      <c r="N25" s="121"/>
      <c r="O25" s="121"/>
      <c r="P25" s="121"/>
      <c r="Q25" s="113">
        <f t="shared" si="0"/>
        <v>212500</v>
      </c>
    </row>
    <row r="26" spans="1:17" s="23" customFormat="1" ht="18.899999999999999" customHeight="1" x14ac:dyDescent="0.2">
      <c r="A26" s="68">
        <v>15</v>
      </c>
      <c r="B26" s="69"/>
      <c r="C26" s="95">
        <v>100000000</v>
      </c>
      <c r="D26" s="95">
        <v>85000000</v>
      </c>
      <c r="E26" s="96">
        <v>10</v>
      </c>
      <c r="F26" s="97" t="s">
        <v>25</v>
      </c>
      <c r="G26" s="97" t="s">
        <v>29</v>
      </c>
      <c r="H26" s="98" t="s">
        <v>28</v>
      </c>
      <c r="I26" s="96" t="s">
        <v>25</v>
      </c>
      <c r="J26" s="99"/>
      <c r="K26" s="120"/>
      <c r="L26" s="120"/>
      <c r="M26" s="121"/>
      <c r="N26" s="121"/>
      <c r="O26" s="121"/>
      <c r="P26" s="121"/>
      <c r="Q26" s="113">
        <f t="shared" si="0"/>
        <v>680000</v>
      </c>
    </row>
    <row r="27" spans="1:17" s="23" customFormat="1" ht="18.899999999999999" customHeight="1" x14ac:dyDescent="0.2">
      <c r="A27" s="68">
        <v>16</v>
      </c>
      <c r="B27" s="69"/>
      <c r="C27" s="95">
        <v>100000000</v>
      </c>
      <c r="D27" s="95">
        <v>85000000</v>
      </c>
      <c r="E27" s="96">
        <v>10</v>
      </c>
      <c r="F27" s="97" t="s">
        <v>25</v>
      </c>
      <c r="G27" s="97" t="s">
        <v>29</v>
      </c>
      <c r="H27" s="98" t="s">
        <v>28</v>
      </c>
      <c r="I27" s="96" t="s">
        <v>25</v>
      </c>
      <c r="J27" s="99"/>
      <c r="K27" s="120"/>
      <c r="L27" s="120"/>
      <c r="M27" s="121"/>
      <c r="N27" s="121"/>
      <c r="O27" s="121"/>
      <c r="P27" s="121"/>
      <c r="Q27" s="113">
        <f t="shared" si="0"/>
        <v>680000</v>
      </c>
    </row>
    <row r="28" spans="1:17" s="23" customFormat="1" ht="18.899999999999999" customHeight="1" x14ac:dyDescent="0.2">
      <c r="A28" s="68">
        <v>17</v>
      </c>
      <c r="B28" s="69"/>
      <c r="C28" s="101">
        <v>20000000</v>
      </c>
      <c r="D28" s="101">
        <v>20000000</v>
      </c>
      <c r="E28" s="68">
        <v>60</v>
      </c>
      <c r="F28" s="102" t="s">
        <v>29</v>
      </c>
      <c r="G28" s="97" t="s">
        <v>29</v>
      </c>
      <c r="H28" s="103" t="s">
        <v>28</v>
      </c>
      <c r="I28" s="68" t="s">
        <v>25</v>
      </c>
      <c r="J28" s="104"/>
      <c r="K28" s="116"/>
      <c r="L28" s="116"/>
      <c r="M28" s="117"/>
      <c r="N28" s="117"/>
      <c r="O28" s="117"/>
      <c r="P28" s="117"/>
      <c r="Q28" s="106">
        <f t="shared" si="0"/>
        <v>20000</v>
      </c>
    </row>
    <row r="29" spans="1:17" s="23" customFormat="1" ht="18.899999999999999" customHeight="1" x14ac:dyDescent="0.2">
      <c r="A29" s="68">
        <v>18</v>
      </c>
      <c r="B29" s="69"/>
      <c r="C29" s="101">
        <v>20000000</v>
      </c>
      <c r="D29" s="101">
        <v>20000000</v>
      </c>
      <c r="E29" s="68">
        <v>60</v>
      </c>
      <c r="F29" s="102" t="s">
        <v>29</v>
      </c>
      <c r="G29" s="97" t="s">
        <v>25</v>
      </c>
      <c r="H29" s="103" t="s">
        <v>28</v>
      </c>
      <c r="I29" s="68" t="s">
        <v>29</v>
      </c>
      <c r="J29" s="104"/>
      <c r="K29" s="116"/>
      <c r="L29" s="116"/>
      <c r="M29" s="117"/>
      <c r="N29" s="117"/>
      <c r="O29" s="117"/>
      <c r="P29" s="117"/>
      <c r="Q29" s="106">
        <f t="shared" si="0"/>
        <v>20000</v>
      </c>
    </row>
    <row r="30" spans="1:17" s="23" customFormat="1" ht="18.899999999999999" customHeight="1" x14ac:dyDescent="0.2">
      <c r="A30" s="68">
        <v>19</v>
      </c>
      <c r="B30" s="69"/>
      <c r="C30" s="101"/>
      <c r="D30" s="101"/>
      <c r="E30" s="68">
        <v>60</v>
      </c>
      <c r="F30" s="102" t="s">
        <v>29</v>
      </c>
      <c r="G30" s="97" t="s">
        <v>29</v>
      </c>
      <c r="H30" s="103" t="s">
        <v>28</v>
      </c>
      <c r="I30" s="68" t="s">
        <v>29</v>
      </c>
      <c r="J30" s="104"/>
      <c r="K30" s="116"/>
      <c r="L30" s="116"/>
      <c r="M30" s="117"/>
      <c r="N30" s="117"/>
      <c r="O30" s="117"/>
      <c r="P30" s="117"/>
      <c r="Q30" s="106">
        <f t="shared" si="0"/>
        <v>0</v>
      </c>
    </row>
    <row r="31" spans="1:17" s="23" customFormat="1" ht="18.899999999999999" customHeight="1" x14ac:dyDescent="0.2">
      <c r="A31" s="68">
        <v>20</v>
      </c>
      <c r="B31" s="69"/>
      <c r="C31" s="101"/>
      <c r="D31" s="101"/>
      <c r="E31" s="68">
        <v>60</v>
      </c>
      <c r="F31" s="102" t="s">
        <v>29</v>
      </c>
      <c r="G31" s="97" t="s">
        <v>29</v>
      </c>
      <c r="H31" s="103" t="s">
        <v>26</v>
      </c>
      <c r="I31" s="68" t="s">
        <v>29</v>
      </c>
      <c r="J31" s="104"/>
      <c r="K31" s="116"/>
      <c r="L31" s="116"/>
      <c r="M31" s="117"/>
      <c r="N31" s="117"/>
      <c r="O31" s="117"/>
      <c r="P31" s="117"/>
      <c r="Q31" s="106">
        <f t="shared" si="0"/>
        <v>0</v>
      </c>
    </row>
    <row r="32" spans="1:17" s="23" customFormat="1" ht="18.899999999999999" customHeight="1" x14ac:dyDescent="0.2">
      <c r="A32" s="68">
        <v>21</v>
      </c>
      <c r="B32" s="69"/>
      <c r="C32" s="101"/>
      <c r="D32" s="101"/>
      <c r="E32" s="68">
        <v>60</v>
      </c>
      <c r="F32" s="102" t="s">
        <v>29</v>
      </c>
      <c r="G32" s="97" t="s">
        <v>29</v>
      </c>
      <c r="H32" s="103" t="s">
        <v>26</v>
      </c>
      <c r="I32" s="68" t="s">
        <v>29</v>
      </c>
      <c r="J32" s="104"/>
      <c r="K32" s="116"/>
      <c r="L32" s="116"/>
      <c r="M32" s="117"/>
      <c r="N32" s="117"/>
      <c r="O32" s="117"/>
      <c r="P32" s="117"/>
      <c r="Q32" s="106">
        <f t="shared" si="0"/>
        <v>0</v>
      </c>
    </row>
    <row r="33" spans="1:17" s="23" customFormat="1" ht="18.899999999999999" customHeight="1" x14ac:dyDescent="0.2">
      <c r="A33" s="68">
        <v>22</v>
      </c>
      <c r="B33" s="69"/>
      <c r="C33" s="101"/>
      <c r="D33" s="101"/>
      <c r="E33" s="68">
        <v>60</v>
      </c>
      <c r="F33" s="102" t="s">
        <v>29</v>
      </c>
      <c r="G33" s="97" t="s">
        <v>29</v>
      </c>
      <c r="H33" s="103" t="s">
        <v>26</v>
      </c>
      <c r="I33" s="68" t="s">
        <v>29</v>
      </c>
      <c r="J33" s="104"/>
      <c r="K33" s="116"/>
      <c r="L33" s="116"/>
      <c r="M33" s="117"/>
      <c r="N33" s="117"/>
      <c r="O33" s="117"/>
      <c r="P33" s="117"/>
      <c r="Q33" s="106">
        <f t="shared" si="0"/>
        <v>0</v>
      </c>
    </row>
    <row r="34" spans="1:17" s="23" customFormat="1" ht="18.899999999999999" customHeight="1" x14ac:dyDescent="0.2">
      <c r="A34" s="68">
        <v>23</v>
      </c>
      <c r="B34" s="69"/>
      <c r="C34" s="101"/>
      <c r="D34" s="101"/>
      <c r="E34" s="68">
        <v>60</v>
      </c>
      <c r="F34" s="102" t="s">
        <v>29</v>
      </c>
      <c r="G34" s="97" t="s">
        <v>25</v>
      </c>
      <c r="H34" s="103" t="s">
        <v>26</v>
      </c>
      <c r="I34" s="68" t="s">
        <v>29</v>
      </c>
      <c r="J34" s="104"/>
      <c r="K34" s="116"/>
      <c r="L34" s="116"/>
      <c r="M34" s="117"/>
      <c r="N34" s="117"/>
      <c r="O34" s="117"/>
      <c r="P34" s="117"/>
      <c r="Q34" s="106">
        <f t="shared" si="0"/>
        <v>0</v>
      </c>
    </row>
    <row r="35" spans="1:17" s="23" customFormat="1" ht="18.899999999999999" customHeight="1" x14ac:dyDescent="0.2">
      <c r="A35" s="68">
        <v>24</v>
      </c>
      <c r="B35" s="69"/>
      <c r="C35" s="101"/>
      <c r="D35" s="101"/>
      <c r="E35" s="68">
        <v>60</v>
      </c>
      <c r="F35" s="102" t="s">
        <v>25</v>
      </c>
      <c r="G35" s="97" t="s">
        <v>29</v>
      </c>
      <c r="H35" s="103" t="s">
        <v>26</v>
      </c>
      <c r="I35" s="68" t="s">
        <v>29</v>
      </c>
      <c r="J35" s="104"/>
      <c r="K35" s="116"/>
      <c r="L35" s="116"/>
      <c r="M35" s="117"/>
      <c r="N35" s="117"/>
      <c r="O35" s="117"/>
      <c r="P35" s="117"/>
      <c r="Q35" s="106">
        <f t="shared" si="0"/>
        <v>0</v>
      </c>
    </row>
    <row r="36" spans="1:17" s="23" customFormat="1" ht="18.899999999999999" customHeight="1" x14ac:dyDescent="0.2">
      <c r="A36" s="68">
        <v>25</v>
      </c>
      <c r="B36" s="69"/>
      <c r="C36" s="101"/>
      <c r="D36" s="101"/>
      <c r="E36" s="68">
        <v>60</v>
      </c>
      <c r="F36" s="102" t="s">
        <v>29</v>
      </c>
      <c r="G36" s="97" t="s">
        <v>29</v>
      </c>
      <c r="H36" s="103" t="s">
        <v>26</v>
      </c>
      <c r="I36" s="68" t="s">
        <v>29</v>
      </c>
      <c r="J36" s="104"/>
      <c r="K36" s="116"/>
      <c r="L36" s="116"/>
      <c r="M36" s="117"/>
      <c r="N36" s="117"/>
      <c r="O36" s="117"/>
      <c r="P36" s="117"/>
      <c r="Q36" s="106">
        <f t="shared" si="0"/>
        <v>0</v>
      </c>
    </row>
    <row r="37" spans="1:17" s="23" customFormat="1" ht="18.899999999999999" customHeight="1" x14ac:dyDescent="0.2">
      <c r="A37" s="68">
        <v>26</v>
      </c>
      <c r="B37" s="69"/>
      <c r="C37" s="101"/>
      <c r="D37" s="101"/>
      <c r="E37" s="68">
        <v>60</v>
      </c>
      <c r="F37" s="102" t="s">
        <v>29</v>
      </c>
      <c r="G37" s="97" t="s">
        <v>29</v>
      </c>
      <c r="H37" s="103" t="s">
        <v>26</v>
      </c>
      <c r="I37" s="68" t="s">
        <v>29</v>
      </c>
      <c r="J37" s="104"/>
      <c r="K37" s="116"/>
      <c r="L37" s="116"/>
      <c r="M37" s="117"/>
      <c r="N37" s="117"/>
      <c r="O37" s="117"/>
      <c r="P37" s="117"/>
      <c r="Q37" s="106">
        <f t="shared" si="0"/>
        <v>0</v>
      </c>
    </row>
    <row r="38" spans="1:17" s="23" customFormat="1" ht="18.899999999999999" customHeight="1" x14ac:dyDescent="0.2">
      <c r="A38" s="68">
        <v>27</v>
      </c>
      <c r="B38" s="69"/>
      <c r="C38" s="101"/>
      <c r="D38" s="101"/>
      <c r="E38" s="68">
        <v>60</v>
      </c>
      <c r="F38" s="102" t="s">
        <v>29</v>
      </c>
      <c r="G38" s="97" t="s">
        <v>25</v>
      </c>
      <c r="H38" s="103" t="s">
        <v>26</v>
      </c>
      <c r="I38" s="68" t="s">
        <v>29</v>
      </c>
      <c r="J38" s="104"/>
      <c r="K38" s="116"/>
      <c r="L38" s="116"/>
      <c r="M38" s="117"/>
      <c r="N38" s="117"/>
      <c r="O38" s="117"/>
      <c r="P38" s="117"/>
      <c r="Q38" s="106">
        <f t="shared" si="0"/>
        <v>0</v>
      </c>
    </row>
    <row r="39" spans="1:17" s="23" customFormat="1" ht="18.899999999999999" customHeight="1" x14ac:dyDescent="0.2">
      <c r="A39" s="68">
        <v>28</v>
      </c>
      <c r="B39" s="69"/>
      <c r="C39" s="101"/>
      <c r="D39" s="101"/>
      <c r="E39" s="68">
        <v>60</v>
      </c>
      <c r="F39" s="102" t="s">
        <v>29</v>
      </c>
      <c r="G39" s="97" t="s">
        <v>25</v>
      </c>
      <c r="H39" s="103" t="s">
        <v>26</v>
      </c>
      <c r="I39" s="68" t="s">
        <v>29</v>
      </c>
      <c r="J39" s="104"/>
      <c r="K39" s="116"/>
      <c r="L39" s="116"/>
      <c r="M39" s="117"/>
      <c r="N39" s="117"/>
      <c r="O39" s="117"/>
      <c r="P39" s="117"/>
      <c r="Q39" s="106">
        <f t="shared" si="0"/>
        <v>0</v>
      </c>
    </row>
    <row r="40" spans="1:17" s="23" customFormat="1" ht="18.899999999999999" customHeight="1" x14ac:dyDescent="0.2">
      <c r="A40" s="68">
        <v>29</v>
      </c>
      <c r="B40" s="69"/>
      <c r="C40" s="101"/>
      <c r="D40" s="101"/>
      <c r="E40" s="68">
        <v>60</v>
      </c>
      <c r="F40" s="102" t="s">
        <v>29</v>
      </c>
      <c r="G40" s="97" t="s">
        <v>29</v>
      </c>
      <c r="H40" s="103" t="s">
        <v>26</v>
      </c>
      <c r="I40" s="68" t="s">
        <v>29</v>
      </c>
      <c r="J40" s="104"/>
      <c r="K40" s="116"/>
      <c r="L40" s="116"/>
      <c r="M40" s="117"/>
      <c r="N40" s="117"/>
      <c r="O40" s="117"/>
      <c r="P40" s="117"/>
      <c r="Q40" s="106">
        <f t="shared" si="0"/>
        <v>0</v>
      </c>
    </row>
    <row r="41" spans="1:17" s="23" customFormat="1" ht="18.899999999999999" customHeight="1" x14ac:dyDescent="0.2">
      <c r="A41" s="68">
        <v>30</v>
      </c>
      <c r="B41" s="69"/>
      <c r="C41" s="101"/>
      <c r="D41" s="101"/>
      <c r="E41" s="68">
        <v>60</v>
      </c>
      <c r="F41" s="102" t="s">
        <v>29</v>
      </c>
      <c r="G41" s="97" t="s">
        <v>29</v>
      </c>
      <c r="H41" s="103" t="s">
        <v>26</v>
      </c>
      <c r="I41" s="68" t="s">
        <v>29</v>
      </c>
      <c r="J41" s="104"/>
      <c r="K41" s="116"/>
      <c r="L41" s="116"/>
      <c r="M41" s="117"/>
      <c r="N41" s="117"/>
      <c r="O41" s="117"/>
      <c r="P41" s="117"/>
      <c r="Q41" s="106">
        <f t="shared" si="0"/>
        <v>0</v>
      </c>
    </row>
    <row r="42" spans="1:17" s="23" customFormat="1" ht="18.899999999999999" customHeight="1" x14ac:dyDescent="0.2">
      <c r="A42" s="68">
        <v>31</v>
      </c>
      <c r="B42" s="69"/>
      <c r="C42" s="101"/>
      <c r="D42" s="101"/>
      <c r="E42" s="68">
        <v>60</v>
      </c>
      <c r="F42" s="102" t="s">
        <v>29</v>
      </c>
      <c r="G42" s="97" t="s">
        <v>29</v>
      </c>
      <c r="H42" s="103" t="s">
        <v>26</v>
      </c>
      <c r="I42" s="68" t="s">
        <v>29</v>
      </c>
      <c r="J42" s="104"/>
      <c r="K42" s="116"/>
      <c r="L42" s="116"/>
      <c r="M42" s="117"/>
      <c r="N42" s="117"/>
      <c r="O42" s="117"/>
      <c r="P42" s="117"/>
      <c r="Q42" s="106">
        <f t="shared" si="0"/>
        <v>0</v>
      </c>
    </row>
    <row r="43" spans="1:17" s="23" customFormat="1" ht="18.899999999999999" customHeight="1" x14ac:dyDescent="0.2">
      <c r="A43" s="68">
        <v>32</v>
      </c>
      <c r="B43" s="69"/>
      <c r="C43" s="101"/>
      <c r="D43" s="101"/>
      <c r="E43" s="68">
        <v>60</v>
      </c>
      <c r="F43" s="102" t="s">
        <v>29</v>
      </c>
      <c r="G43" s="97" t="s">
        <v>29</v>
      </c>
      <c r="H43" s="103" t="s">
        <v>26</v>
      </c>
      <c r="I43" s="68" t="s">
        <v>29</v>
      </c>
      <c r="J43" s="104"/>
      <c r="K43" s="116"/>
      <c r="L43" s="116"/>
      <c r="M43" s="117"/>
      <c r="N43" s="117"/>
      <c r="O43" s="117"/>
      <c r="P43" s="117"/>
      <c r="Q43" s="106">
        <f t="shared" si="0"/>
        <v>0</v>
      </c>
    </row>
    <row r="44" spans="1:17" s="23" customFormat="1" ht="18.899999999999999" customHeight="1" x14ac:dyDescent="0.2">
      <c r="A44" s="68">
        <v>33</v>
      </c>
      <c r="B44" s="69"/>
      <c r="C44" s="101"/>
      <c r="D44" s="101"/>
      <c r="E44" s="68">
        <v>60</v>
      </c>
      <c r="F44" s="102" t="s">
        <v>29</v>
      </c>
      <c r="G44" s="97" t="s">
        <v>29</v>
      </c>
      <c r="H44" s="103" t="s">
        <v>26</v>
      </c>
      <c r="I44" s="68" t="s">
        <v>29</v>
      </c>
      <c r="J44" s="104"/>
      <c r="K44" s="116"/>
      <c r="L44" s="116"/>
      <c r="M44" s="117"/>
      <c r="N44" s="117"/>
      <c r="O44" s="117"/>
      <c r="P44" s="117"/>
      <c r="Q44" s="106">
        <f t="shared" si="0"/>
        <v>0</v>
      </c>
    </row>
    <row r="45" spans="1:17" s="23" customFormat="1" ht="18.899999999999999" customHeight="1" x14ac:dyDescent="0.2">
      <c r="A45" s="68">
        <v>34</v>
      </c>
      <c r="B45" s="69"/>
      <c r="C45" s="101"/>
      <c r="D45" s="101"/>
      <c r="E45" s="68">
        <v>60</v>
      </c>
      <c r="F45" s="102" t="s">
        <v>29</v>
      </c>
      <c r="G45" s="97" t="s">
        <v>29</v>
      </c>
      <c r="H45" s="103" t="s">
        <v>26</v>
      </c>
      <c r="I45" s="68" t="s">
        <v>29</v>
      </c>
      <c r="J45" s="104"/>
      <c r="K45" s="116"/>
      <c r="L45" s="116"/>
      <c r="M45" s="117"/>
      <c r="N45" s="117"/>
      <c r="O45" s="117"/>
      <c r="P45" s="117"/>
      <c r="Q45" s="106">
        <f t="shared" si="0"/>
        <v>0</v>
      </c>
    </row>
    <row r="46" spans="1:17" s="23" customFormat="1" ht="18.899999999999999" customHeight="1" x14ac:dyDescent="0.2">
      <c r="A46" s="68">
        <v>35</v>
      </c>
      <c r="B46" s="69"/>
      <c r="C46" s="101"/>
      <c r="D46" s="101"/>
      <c r="E46" s="68">
        <v>60</v>
      </c>
      <c r="F46" s="102" t="s">
        <v>29</v>
      </c>
      <c r="G46" s="97" t="s">
        <v>29</v>
      </c>
      <c r="H46" s="103" t="s">
        <v>26</v>
      </c>
      <c r="I46" s="68" t="s">
        <v>29</v>
      </c>
      <c r="J46" s="104"/>
      <c r="K46" s="116"/>
      <c r="L46" s="116"/>
      <c r="M46" s="117"/>
      <c r="N46" s="117"/>
      <c r="O46" s="117"/>
      <c r="P46" s="117"/>
      <c r="Q46" s="106">
        <f t="shared" si="0"/>
        <v>0</v>
      </c>
    </row>
    <row r="47" spans="1:17" s="23" customFormat="1" ht="18.899999999999999" customHeight="1" x14ac:dyDescent="0.2">
      <c r="A47" s="68">
        <v>36</v>
      </c>
      <c r="B47" s="69"/>
      <c r="C47" s="101"/>
      <c r="D47" s="101"/>
      <c r="E47" s="68">
        <v>60</v>
      </c>
      <c r="F47" s="102" t="s">
        <v>29</v>
      </c>
      <c r="G47" s="97" t="s">
        <v>29</v>
      </c>
      <c r="H47" s="103" t="s">
        <v>26</v>
      </c>
      <c r="I47" s="68" t="s">
        <v>29</v>
      </c>
      <c r="J47" s="104"/>
      <c r="K47" s="116"/>
      <c r="L47" s="116"/>
      <c r="M47" s="117"/>
      <c r="N47" s="117"/>
      <c r="O47" s="117"/>
      <c r="P47" s="117"/>
      <c r="Q47" s="106">
        <f t="shared" si="0"/>
        <v>0</v>
      </c>
    </row>
    <row r="48" spans="1:17" s="23" customFormat="1" ht="18.899999999999999" customHeight="1" x14ac:dyDescent="0.2">
      <c r="A48" s="68">
        <v>37</v>
      </c>
      <c r="B48" s="69"/>
      <c r="C48" s="101"/>
      <c r="D48" s="101"/>
      <c r="E48" s="68">
        <v>60</v>
      </c>
      <c r="F48" s="102" t="s">
        <v>29</v>
      </c>
      <c r="G48" s="97" t="s">
        <v>29</v>
      </c>
      <c r="H48" s="103" t="s">
        <v>26</v>
      </c>
      <c r="I48" s="68" t="s">
        <v>29</v>
      </c>
      <c r="J48" s="104"/>
      <c r="K48" s="116"/>
      <c r="L48" s="116"/>
      <c r="M48" s="117"/>
      <c r="N48" s="117"/>
      <c r="O48" s="117"/>
      <c r="P48" s="117"/>
      <c r="Q48" s="106">
        <f t="shared" si="0"/>
        <v>0</v>
      </c>
    </row>
    <row r="49" spans="1:17" s="23" customFormat="1" ht="18.899999999999999" customHeight="1" x14ac:dyDescent="0.2">
      <c r="A49" s="68">
        <v>38</v>
      </c>
      <c r="B49" s="107"/>
      <c r="C49" s="101"/>
      <c r="D49" s="101"/>
      <c r="E49" s="68">
        <v>60</v>
      </c>
      <c r="F49" s="102" t="s">
        <v>29</v>
      </c>
      <c r="G49" s="97" t="s">
        <v>29</v>
      </c>
      <c r="H49" s="103" t="s">
        <v>26</v>
      </c>
      <c r="I49" s="68" t="s">
        <v>29</v>
      </c>
      <c r="J49" s="104"/>
      <c r="K49" s="116"/>
      <c r="L49" s="116"/>
      <c r="M49" s="117"/>
      <c r="N49" s="117"/>
      <c r="O49" s="117"/>
      <c r="P49" s="117"/>
      <c r="Q49" s="106">
        <f t="shared" si="0"/>
        <v>0</v>
      </c>
    </row>
    <row r="50" spans="1:17" s="23" customFormat="1" ht="18.899999999999999" customHeight="1" x14ac:dyDescent="0.2">
      <c r="A50" s="68">
        <v>39</v>
      </c>
      <c r="B50" s="107"/>
      <c r="C50" s="101"/>
      <c r="D50" s="101"/>
      <c r="E50" s="68">
        <v>60</v>
      </c>
      <c r="F50" s="102" t="s">
        <v>29</v>
      </c>
      <c r="G50" s="97" t="s">
        <v>29</v>
      </c>
      <c r="H50" s="103" t="s">
        <v>26</v>
      </c>
      <c r="I50" s="68" t="s">
        <v>29</v>
      </c>
      <c r="J50" s="104"/>
      <c r="K50" s="116"/>
      <c r="L50" s="116"/>
      <c r="M50" s="117"/>
      <c r="N50" s="117"/>
      <c r="O50" s="117"/>
      <c r="P50" s="117"/>
      <c r="Q50" s="106">
        <f t="shared" si="0"/>
        <v>0</v>
      </c>
    </row>
    <row r="51" spans="1:17" s="23" customFormat="1" ht="18.899999999999999" customHeight="1" x14ac:dyDescent="0.2">
      <c r="A51" s="68">
        <v>40</v>
      </c>
      <c r="B51" s="69"/>
      <c r="C51" s="101"/>
      <c r="D51" s="101"/>
      <c r="E51" s="68">
        <v>60</v>
      </c>
      <c r="F51" s="102" t="s">
        <v>29</v>
      </c>
      <c r="G51" s="97" t="s">
        <v>29</v>
      </c>
      <c r="H51" s="103" t="s">
        <v>26</v>
      </c>
      <c r="I51" s="68" t="s">
        <v>29</v>
      </c>
      <c r="J51" s="104"/>
      <c r="K51" s="116"/>
      <c r="L51" s="116"/>
      <c r="M51" s="117"/>
      <c r="N51" s="117"/>
      <c r="O51" s="117"/>
      <c r="P51" s="117"/>
      <c r="Q51" s="106">
        <f t="shared" si="0"/>
        <v>0</v>
      </c>
    </row>
    <row r="52" spans="1:17" s="14" customFormat="1" x14ac:dyDescent="0.3">
      <c r="A52" s="35"/>
      <c r="B52" s="33"/>
      <c r="C52" s="33"/>
      <c r="D52" s="33"/>
      <c r="E52" s="35"/>
      <c r="F52" s="35"/>
      <c r="G52" s="35"/>
      <c r="H52" s="35"/>
      <c r="I52" s="35"/>
      <c r="J52" s="33"/>
      <c r="K52" s="33"/>
      <c r="L52" s="33"/>
      <c r="M52" s="33"/>
      <c r="N52" s="33"/>
      <c r="O52" s="33"/>
      <c r="P52" s="33"/>
      <c r="Q52" s="33"/>
    </row>
    <row r="53" spans="1:17" s="22" customFormat="1" ht="20.100000000000001" customHeight="1" x14ac:dyDescent="0.2">
      <c r="A53" s="35"/>
      <c r="B53" s="36"/>
      <c r="C53" s="36"/>
      <c r="D53" s="36"/>
      <c r="E53" s="36"/>
      <c r="F53" s="37"/>
      <c r="G53" s="37"/>
      <c r="H53" s="37"/>
      <c r="I53" s="37"/>
      <c r="J53" s="35"/>
      <c r="K53" s="118" t="s">
        <v>30</v>
      </c>
      <c r="L53" s="118"/>
      <c r="M53" s="118"/>
      <c r="N53" s="118"/>
      <c r="O53" s="119">
        <f>SUM(Q12:Q51)</f>
        <v>10070000</v>
      </c>
      <c r="P53" s="119"/>
      <c r="Q53" s="119"/>
    </row>
    <row r="54" spans="1:17" ht="15" customHeight="1" x14ac:dyDescent="0.3">
      <c r="A54" s="38"/>
      <c r="B54" s="39"/>
      <c r="C54" s="39"/>
      <c r="D54" s="39"/>
      <c r="E54" s="38"/>
      <c r="F54" s="38"/>
      <c r="G54" s="38"/>
      <c r="H54" s="38"/>
      <c r="I54" s="38"/>
      <c r="J54" s="39"/>
      <c r="K54" s="39"/>
      <c r="L54" s="39"/>
      <c r="M54" s="39"/>
      <c r="N54" s="39"/>
      <c r="O54" s="39"/>
      <c r="P54" s="39"/>
      <c r="Q54" s="39"/>
    </row>
    <row r="55" spans="1:17" ht="15" customHeight="1" x14ac:dyDescent="0.3">
      <c r="A55" s="38"/>
      <c r="B55" s="39"/>
      <c r="C55" s="39"/>
      <c r="D55" s="39"/>
      <c r="E55" s="38"/>
      <c r="F55" s="38"/>
      <c r="G55" s="38"/>
      <c r="H55" s="38"/>
      <c r="I55" s="38"/>
      <c r="J55" s="39"/>
      <c r="K55" s="39"/>
      <c r="L55" s="39"/>
      <c r="M55" s="39"/>
      <c r="N55" s="39"/>
      <c r="O55" s="39"/>
      <c r="P55" s="39"/>
      <c r="Q55" s="39"/>
    </row>
    <row r="56" spans="1:17" ht="15" customHeight="1" x14ac:dyDescent="0.3">
      <c r="A56" s="38"/>
      <c r="B56" s="39"/>
      <c r="C56" s="39"/>
      <c r="D56" s="39"/>
      <c r="E56" s="38"/>
      <c r="F56" s="38"/>
      <c r="G56" s="38"/>
      <c r="H56" s="38"/>
      <c r="I56" s="38"/>
      <c r="J56" s="39"/>
      <c r="K56" s="39"/>
      <c r="L56" s="39"/>
      <c r="M56" s="39"/>
      <c r="N56" s="39"/>
      <c r="O56" s="39"/>
      <c r="P56" s="39"/>
      <c r="Q56" s="39"/>
    </row>
    <row r="57" spans="1:17" ht="15" customHeight="1" x14ac:dyDescent="0.3">
      <c r="A57" s="38"/>
      <c r="B57" s="39"/>
      <c r="C57" s="39"/>
      <c r="D57" s="39"/>
      <c r="E57" s="38"/>
      <c r="F57" s="38"/>
      <c r="G57" s="38"/>
      <c r="H57" s="38"/>
      <c r="I57" s="38"/>
      <c r="J57" s="39"/>
      <c r="K57" s="39"/>
      <c r="L57" s="39"/>
      <c r="M57" s="39"/>
      <c r="N57" s="39"/>
      <c r="O57" s="39"/>
      <c r="P57" s="39"/>
      <c r="Q57" s="39"/>
    </row>
    <row r="58" spans="1:17" x14ac:dyDescent="0.3">
      <c r="A58" s="40"/>
      <c r="B58" s="41"/>
      <c r="C58" s="41"/>
      <c r="D58" s="40"/>
      <c r="E58" s="42"/>
      <c r="F58" s="42"/>
      <c r="G58" s="42"/>
      <c r="H58" s="49"/>
      <c r="I58" s="49"/>
      <c r="J58" s="42"/>
      <c r="K58" s="43"/>
      <c r="L58" s="41"/>
      <c r="M58" s="41"/>
      <c r="N58" s="40"/>
      <c r="O58" s="43"/>
      <c r="P58" s="43"/>
      <c r="Q58" s="43"/>
    </row>
    <row r="59" spans="1:17" s="15" customFormat="1" ht="15" customHeight="1" x14ac:dyDescent="0.3">
      <c r="A59" s="44"/>
      <c r="B59" s="114" t="s">
        <v>31</v>
      </c>
      <c r="C59" s="114"/>
      <c r="D59" s="45"/>
      <c r="E59" s="46" t="s">
        <v>32</v>
      </c>
      <c r="F59" s="46"/>
      <c r="G59" s="44"/>
      <c r="H59" s="44"/>
      <c r="I59" s="44"/>
      <c r="J59" s="47" t="s">
        <v>33</v>
      </c>
      <c r="K59" s="46"/>
      <c r="M59" s="48"/>
      <c r="N59" s="44"/>
      <c r="O59" s="47" t="s">
        <v>34</v>
      </c>
      <c r="Q59" s="48"/>
    </row>
    <row r="60" spans="1:17" ht="3" customHeight="1" x14ac:dyDescent="0.3">
      <c r="B60" s="16"/>
      <c r="C60" s="16"/>
      <c r="D60" s="16"/>
      <c r="E60" s="27"/>
      <c r="F60" s="26"/>
      <c r="G60" s="26"/>
      <c r="H60" s="26"/>
      <c r="I60" s="26"/>
      <c r="J60" s="17"/>
      <c r="K60" s="17"/>
      <c r="L60" s="16"/>
      <c r="M60" s="16"/>
      <c r="N60" s="16"/>
      <c r="O60" s="16"/>
    </row>
    <row r="61" spans="1:17" ht="10.5" customHeight="1" x14ac:dyDescent="0.3">
      <c r="A61" s="115" t="s">
        <v>35</v>
      </c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</row>
    <row r="62" spans="1:17" ht="8.25" customHeight="1" x14ac:dyDescent="0.3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</row>
  </sheetData>
  <sheetProtection algorithmName="SHA-512" hashValue="6Rcks3ueRzi1ZpuiEzQrEAGeLjfB2bfRWi2qA///QI1rXgCUEjc+CXC+0C8yThXgNIB6ynHhsenhpqvc4/31rg==" saltValue="W9X6fpw9Q1Dvta2w4PEkKA==" spinCount="100000" sheet="1" formatCells="0" formatRows="0" insertColumns="0" insertRows="0" deleteColumns="0" deleteRows="0" sort="0"/>
  <mergeCells count="102">
    <mergeCell ref="B59:C59"/>
    <mergeCell ref="A61:Q62"/>
    <mergeCell ref="K50:L50"/>
    <mergeCell ref="M50:P50"/>
    <mergeCell ref="K51:L51"/>
    <mergeCell ref="M51:P51"/>
    <mergeCell ref="K53:N53"/>
    <mergeCell ref="O53:Q53"/>
    <mergeCell ref="K47:L47"/>
    <mergeCell ref="M47:P47"/>
    <mergeCell ref="K48:L48"/>
    <mergeCell ref="M48:P48"/>
    <mergeCell ref="K49:L49"/>
    <mergeCell ref="M49:P49"/>
    <mergeCell ref="K44:L44"/>
    <mergeCell ref="M44:P44"/>
    <mergeCell ref="K45:L45"/>
    <mergeCell ref="M45:P45"/>
    <mergeCell ref="K46:L46"/>
    <mergeCell ref="M46:P46"/>
    <mergeCell ref="K41:L41"/>
    <mergeCell ref="M41:P41"/>
    <mergeCell ref="K42:L42"/>
    <mergeCell ref="M42:P42"/>
    <mergeCell ref="K43:L43"/>
    <mergeCell ref="M43:P43"/>
    <mergeCell ref="K38:L38"/>
    <mergeCell ref="M38:P38"/>
    <mergeCell ref="K39:L39"/>
    <mergeCell ref="M39:P39"/>
    <mergeCell ref="K40:L40"/>
    <mergeCell ref="M40:P40"/>
    <mergeCell ref="K35:L35"/>
    <mergeCell ref="M35:P35"/>
    <mergeCell ref="K36:L36"/>
    <mergeCell ref="M36:P36"/>
    <mergeCell ref="K37:L37"/>
    <mergeCell ref="M37:P37"/>
    <mergeCell ref="K32:L32"/>
    <mergeCell ref="M32:P32"/>
    <mergeCell ref="K33:L33"/>
    <mergeCell ref="M33:P33"/>
    <mergeCell ref="K34:L34"/>
    <mergeCell ref="M34:P34"/>
    <mergeCell ref="K29:L29"/>
    <mergeCell ref="M29:P29"/>
    <mergeCell ref="K30:L30"/>
    <mergeCell ref="M30:P30"/>
    <mergeCell ref="K31:L31"/>
    <mergeCell ref="M31:P31"/>
    <mergeCell ref="K26:L26"/>
    <mergeCell ref="M26:P26"/>
    <mergeCell ref="K27:L27"/>
    <mergeCell ref="M27:P27"/>
    <mergeCell ref="K28:L28"/>
    <mergeCell ref="M28:P28"/>
    <mergeCell ref="K23:L23"/>
    <mergeCell ref="M23:P23"/>
    <mergeCell ref="K24:L24"/>
    <mergeCell ref="M24:P24"/>
    <mergeCell ref="K25:L25"/>
    <mergeCell ref="M25:P25"/>
    <mergeCell ref="K20:L20"/>
    <mergeCell ref="M20:P20"/>
    <mergeCell ref="K21:L21"/>
    <mergeCell ref="M21:P21"/>
    <mergeCell ref="K22:L22"/>
    <mergeCell ref="M22:P22"/>
    <mergeCell ref="K17:L17"/>
    <mergeCell ref="M17:P17"/>
    <mergeCell ref="K18:L18"/>
    <mergeCell ref="M18:P18"/>
    <mergeCell ref="K19:L19"/>
    <mergeCell ref="M19:P19"/>
    <mergeCell ref="K14:L14"/>
    <mergeCell ref="M14:P14"/>
    <mergeCell ref="K15:L15"/>
    <mergeCell ref="M15:P15"/>
    <mergeCell ref="K16:L16"/>
    <mergeCell ref="M16:P16"/>
    <mergeCell ref="K11:L11"/>
    <mergeCell ref="M11:P11"/>
    <mergeCell ref="K12:L12"/>
    <mergeCell ref="M12:P12"/>
    <mergeCell ref="K13:L13"/>
    <mergeCell ref="M13:P13"/>
    <mergeCell ref="A7:B7"/>
    <mergeCell ref="C7:J7"/>
    <mergeCell ref="L7:N7"/>
    <mergeCell ref="O7:Q7"/>
    <mergeCell ref="A9:B9"/>
    <mergeCell ref="C9:J9"/>
    <mergeCell ref="L9:N9"/>
    <mergeCell ref="O9:Q9"/>
    <mergeCell ref="A1:N1"/>
    <mergeCell ref="O1:Q3"/>
    <mergeCell ref="A2:N3"/>
    <mergeCell ref="A4:B4"/>
    <mergeCell ref="O4:P4"/>
    <mergeCell ref="E4:G4"/>
    <mergeCell ref="H4:I4"/>
    <mergeCell ref="J4:N4"/>
  </mergeCells>
  <dataValidations count="3">
    <dataValidation type="list" allowBlank="1" showInputMessage="1" showErrorMessage="1" sqref="I34:I51 H12:H33" xr:uid="{76E7E7BE-A867-4454-ABAA-E6F0C16554BC}">
      <formula1>"Nomina,Taquilla"</formula1>
    </dataValidation>
    <dataValidation type="list" allowBlank="1" showInputMessage="1" showErrorMessage="1" sqref="I12:I33 F12:G51" xr:uid="{1E3A0048-7C16-465D-87AF-BF7C451A458E}">
      <formula1>"SI,NO"</formula1>
    </dataValidation>
    <dataValidation type="list" allowBlank="1" showInputMessage="1" showErrorMessage="1" sqref="H34:H51" xr:uid="{32428278-6EE3-4519-A9AE-4C45199BD702}">
      <formula1>"Taquilla,Nomina"</formula1>
    </dataValidation>
  </dataValidations>
  <printOptions horizontalCentered="1"/>
  <pageMargins left="0.59055118110236227" right="0.59055118110236227" top="0.59055118110236227" bottom="0.59055118110236227" header="0.35433070866141736" footer="0.31496062992125984"/>
  <pageSetup scale="90" fitToWidth="0" fitToHeight="0" orientation="landscape" r:id="rId1"/>
  <headerFooter>
    <oddHeader>&amp;R
&amp;P de &amp;N   .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8"/>
  <sheetViews>
    <sheetView tabSelected="1" topLeftCell="A22" zoomScaleNormal="100" workbookViewId="0">
      <selection activeCell="L32" sqref="L32:N32"/>
    </sheetView>
  </sheetViews>
  <sheetFormatPr baseColWidth="10" defaultColWidth="11.44140625" defaultRowHeight="14.4" x14ac:dyDescent="0.3"/>
  <cols>
    <col min="1" max="1" width="4.33203125" style="1" customWidth="1"/>
    <col min="2" max="2" width="7.6640625" style="1" customWidth="1"/>
    <col min="3" max="3" width="7.88671875" style="1" customWidth="1"/>
    <col min="4" max="4" width="6.88671875" style="1" customWidth="1"/>
    <col min="5" max="5" width="3.6640625" style="1" customWidth="1"/>
    <col min="6" max="6" width="6" style="1" customWidth="1"/>
    <col min="7" max="7" width="7" style="1" customWidth="1"/>
    <col min="8" max="8" width="6.88671875" style="1" customWidth="1"/>
    <col min="9" max="9" width="6" style="1" customWidth="1"/>
    <col min="10" max="10" width="7.6640625" style="1" customWidth="1"/>
    <col min="11" max="11" width="6.88671875" style="1" customWidth="1"/>
    <col min="12" max="12" width="7.88671875" style="1" customWidth="1"/>
    <col min="13" max="13" width="6" style="1" customWidth="1"/>
    <col min="14" max="14" width="6.5546875" style="1" customWidth="1"/>
    <col min="15" max="19" width="5.33203125" style="1" customWidth="1"/>
    <col min="20" max="20" width="14.109375" style="1" bestFit="1" customWidth="1"/>
    <col min="21" max="16384" width="11.44140625" style="1"/>
  </cols>
  <sheetData>
    <row r="1" spans="1:14" ht="18" customHeight="1" x14ac:dyDescent="0.3">
      <c r="A1" s="162" t="s">
        <v>36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ht="7.2" customHeight="1" x14ac:dyDescent="0.3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7"/>
    </row>
    <row r="3" spans="1:14" ht="54" customHeight="1" x14ac:dyDescent="0.3">
      <c r="A3" s="164" t="s">
        <v>37</v>
      </c>
      <c r="B3" s="165"/>
      <c r="C3" s="165"/>
      <c r="D3" s="166"/>
      <c r="E3" s="148" t="s">
        <v>38</v>
      </c>
      <c r="F3" s="149"/>
      <c r="G3" s="149"/>
      <c r="H3" s="149"/>
      <c r="I3" s="149"/>
      <c r="J3" s="149"/>
      <c r="K3" s="149"/>
      <c r="L3" s="149"/>
      <c r="M3" s="149"/>
      <c r="N3" s="150"/>
    </row>
    <row r="4" spans="1:14" ht="7.2" customHeight="1" x14ac:dyDescent="0.3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9"/>
    </row>
    <row r="5" spans="1:14" ht="99" customHeight="1" x14ac:dyDescent="0.3">
      <c r="A5" s="167" t="s">
        <v>39</v>
      </c>
      <c r="B5" s="168"/>
      <c r="C5" s="168"/>
      <c r="D5" s="169"/>
      <c r="E5" s="148" t="s">
        <v>40</v>
      </c>
      <c r="F5" s="149"/>
      <c r="G5" s="149"/>
      <c r="H5" s="149"/>
      <c r="I5" s="149"/>
      <c r="J5" s="149"/>
      <c r="K5" s="149"/>
      <c r="L5" s="149"/>
      <c r="M5" s="149"/>
      <c r="N5" s="150"/>
    </row>
    <row r="6" spans="1:14" ht="7.2" customHeight="1" x14ac:dyDescent="0.3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spans="1:14" x14ac:dyDescent="0.3">
      <c r="A7" s="163" t="s">
        <v>41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</row>
    <row r="8" spans="1:14" ht="17.100000000000001" customHeight="1" x14ac:dyDescent="0.3">
      <c r="A8" s="6">
        <v>1</v>
      </c>
      <c r="B8" s="151" t="s">
        <v>8</v>
      </c>
      <c r="C8" s="152"/>
      <c r="D8" s="153"/>
      <c r="E8" s="148" t="s">
        <v>42</v>
      </c>
      <c r="F8" s="149"/>
      <c r="G8" s="149"/>
      <c r="H8" s="149"/>
      <c r="I8" s="149"/>
      <c r="J8" s="149"/>
      <c r="K8" s="149"/>
      <c r="L8" s="149"/>
      <c r="M8" s="149"/>
      <c r="N8" s="150"/>
    </row>
    <row r="9" spans="1:14" ht="17.100000000000001" customHeight="1" x14ac:dyDescent="0.3">
      <c r="A9" s="6">
        <v>2</v>
      </c>
      <c r="B9" s="151" t="s">
        <v>9</v>
      </c>
      <c r="C9" s="152"/>
      <c r="D9" s="153"/>
      <c r="E9" s="148" t="s">
        <v>43</v>
      </c>
      <c r="F9" s="149"/>
      <c r="G9" s="149"/>
      <c r="H9" s="149"/>
      <c r="I9" s="149"/>
      <c r="J9" s="149"/>
      <c r="K9" s="149"/>
      <c r="L9" s="149"/>
      <c r="M9" s="149"/>
      <c r="N9" s="150"/>
    </row>
    <row r="10" spans="1:14" ht="17.100000000000001" customHeight="1" x14ac:dyDescent="0.3">
      <c r="A10" s="6">
        <v>3</v>
      </c>
      <c r="B10" s="151" t="s">
        <v>10</v>
      </c>
      <c r="C10" s="152"/>
      <c r="D10" s="153"/>
      <c r="E10" s="148" t="s">
        <v>44</v>
      </c>
      <c r="F10" s="149"/>
      <c r="G10" s="149"/>
      <c r="H10" s="149"/>
      <c r="I10" s="149"/>
      <c r="J10" s="149"/>
      <c r="K10" s="149"/>
      <c r="L10" s="149"/>
      <c r="M10" s="149"/>
      <c r="N10" s="150"/>
    </row>
    <row r="11" spans="1:14" ht="17.100000000000001" customHeight="1" x14ac:dyDescent="0.3">
      <c r="A11" s="6">
        <v>4</v>
      </c>
      <c r="B11" s="151" t="s">
        <v>11</v>
      </c>
      <c r="C11" s="152"/>
      <c r="D11" s="153"/>
      <c r="E11" s="148" t="s">
        <v>45</v>
      </c>
      <c r="F11" s="149"/>
      <c r="G11" s="149"/>
      <c r="H11" s="149"/>
      <c r="I11" s="149"/>
      <c r="J11" s="149"/>
      <c r="K11" s="149"/>
      <c r="L11" s="149"/>
      <c r="M11" s="149"/>
      <c r="N11" s="150"/>
    </row>
    <row r="12" spans="1:14" x14ac:dyDescent="0.3">
      <c r="A12" s="6">
        <v>5</v>
      </c>
      <c r="B12" s="154" t="s">
        <v>46</v>
      </c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6"/>
    </row>
    <row r="13" spans="1:14" ht="30" customHeight="1" x14ac:dyDescent="0.3">
      <c r="A13" s="6" t="s">
        <v>47</v>
      </c>
      <c r="B13" s="151" t="s">
        <v>48</v>
      </c>
      <c r="C13" s="152"/>
      <c r="D13" s="153"/>
      <c r="E13" s="148" t="s">
        <v>49</v>
      </c>
      <c r="F13" s="149"/>
      <c r="G13" s="149"/>
      <c r="H13" s="149"/>
      <c r="I13" s="149"/>
      <c r="J13" s="149"/>
      <c r="K13" s="149"/>
      <c r="L13" s="149"/>
      <c r="M13" s="149"/>
      <c r="N13" s="150"/>
    </row>
    <row r="14" spans="1:14" ht="17.100000000000001" customHeight="1" x14ac:dyDescent="0.3">
      <c r="A14" s="6" t="s">
        <v>50</v>
      </c>
      <c r="B14" s="151" t="s">
        <v>51</v>
      </c>
      <c r="C14" s="152"/>
      <c r="D14" s="153"/>
      <c r="E14" s="148" t="s">
        <v>52</v>
      </c>
      <c r="F14" s="149"/>
      <c r="G14" s="149"/>
      <c r="H14" s="149"/>
      <c r="I14" s="149"/>
      <c r="J14" s="149"/>
      <c r="K14" s="149"/>
      <c r="L14" s="149"/>
      <c r="M14" s="149"/>
      <c r="N14" s="150"/>
    </row>
    <row r="15" spans="1:14" ht="30.6" customHeight="1" x14ac:dyDescent="0.3">
      <c r="A15" s="6" t="s">
        <v>53</v>
      </c>
      <c r="B15" s="151" t="s">
        <v>54</v>
      </c>
      <c r="C15" s="152"/>
      <c r="D15" s="153"/>
      <c r="E15" s="148" t="s">
        <v>55</v>
      </c>
      <c r="F15" s="149"/>
      <c r="G15" s="149"/>
      <c r="H15" s="149"/>
      <c r="I15" s="149"/>
      <c r="J15" s="149"/>
      <c r="K15" s="149"/>
      <c r="L15" s="149"/>
      <c r="M15" s="149"/>
      <c r="N15" s="150"/>
    </row>
    <row r="16" spans="1:14" s="2" customFormat="1" ht="18" customHeight="1" x14ac:dyDescent="0.3">
      <c r="A16" s="6" t="s">
        <v>56</v>
      </c>
      <c r="B16" s="151" t="s">
        <v>57</v>
      </c>
      <c r="C16" s="152"/>
      <c r="D16" s="153"/>
      <c r="E16" s="148" t="s">
        <v>58</v>
      </c>
      <c r="F16" s="149"/>
      <c r="G16" s="149"/>
      <c r="H16" s="149"/>
      <c r="I16" s="149"/>
      <c r="J16" s="149"/>
      <c r="K16" s="149"/>
      <c r="L16" s="149"/>
      <c r="M16" s="149"/>
      <c r="N16" s="150"/>
    </row>
    <row r="17" spans="1:14" ht="26.25" customHeight="1" x14ac:dyDescent="0.3">
      <c r="A17" s="6" t="s">
        <v>59</v>
      </c>
      <c r="B17" s="151" t="s">
        <v>60</v>
      </c>
      <c r="C17" s="152"/>
      <c r="D17" s="153"/>
      <c r="E17" s="148" t="s">
        <v>61</v>
      </c>
      <c r="F17" s="149"/>
      <c r="G17" s="149"/>
      <c r="H17" s="149"/>
      <c r="I17" s="149"/>
      <c r="J17" s="149"/>
      <c r="K17" s="149"/>
      <c r="L17" s="149"/>
      <c r="M17" s="149"/>
      <c r="N17" s="150"/>
    </row>
    <row r="18" spans="1:14" ht="35.4" customHeight="1" x14ac:dyDescent="0.3">
      <c r="A18" s="6" t="s">
        <v>62</v>
      </c>
      <c r="B18" s="151" t="s">
        <v>63</v>
      </c>
      <c r="C18" s="152"/>
      <c r="D18" s="153"/>
      <c r="E18" s="148" t="s">
        <v>64</v>
      </c>
      <c r="F18" s="149"/>
      <c r="G18" s="149"/>
      <c r="H18" s="149"/>
      <c r="I18" s="149"/>
      <c r="J18" s="149"/>
      <c r="K18" s="149"/>
      <c r="L18" s="149"/>
      <c r="M18" s="149"/>
      <c r="N18" s="150"/>
    </row>
    <row r="19" spans="1:14" ht="24" customHeight="1" x14ac:dyDescent="0.3">
      <c r="A19" s="6" t="s">
        <v>65</v>
      </c>
      <c r="B19" s="151" t="s">
        <v>66</v>
      </c>
      <c r="C19" s="152"/>
      <c r="D19" s="153"/>
      <c r="E19" s="148" t="s">
        <v>67</v>
      </c>
      <c r="F19" s="149"/>
      <c r="G19" s="149"/>
      <c r="H19" s="149"/>
      <c r="I19" s="149"/>
      <c r="J19" s="149"/>
      <c r="K19" s="149"/>
      <c r="L19" s="149"/>
      <c r="M19" s="149"/>
      <c r="N19" s="150"/>
    </row>
    <row r="20" spans="1:14" ht="34.200000000000003" customHeight="1" x14ac:dyDescent="0.3">
      <c r="A20" s="6" t="s">
        <v>68</v>
      </c>
      <c r="B20" s="151" t="s">
        <v>69</v>
      </c>
      <c r="C20" s="152"/>
      <c r="D20" s="153"/>
      <c r="E20" s="148" t="s">
        <v>70</v>
      </c>
      <c r="F20" s="149"/>
      <c r="G20" s="149"/>
      <c r="H20" s="149"/>
      <c r="I20" s="149"/>
      <c r="J20" s="149"/>
      <c r="K20" s="149"/>
      <c r="L20" s="149"/>
      <c r="M20" s="149"/>
      <c r="N20" s="150"/>
    </row>
    <row r="21" spans="1:14" ht="24" customHeight="1" x14ac:dyDescent="0.3">
      <c r="A21" s="6" t="s">
        <v>71</v>
      </c>
      <c r="B21" s="151" t="s">
        <v>72</v>
      </c>
      <c r="C21" s="152"/>
      <c r="D21" s="153"/>
      <c r="E21" s="148" t="s">
        <v>73</v>
      </c>
      <c r="F21" s="149"/>
      <c r="G21" s="149"/>
      <c r="H21" s="149"/>
      <c r="I21" s="149"/>
      <c r="J21" s="149"/>
      <c r="K21" s="149"/>
      <c r="L21" s="149"/>
      <c r="M21" s="149"/>
      <c r="N21" s="150"/>
    </row>
    <row r="22" spans="1:14" ht="32.4" customHeight="1" x14ac:dyDescent="0.3">
      <c r="A22" s="6" t="s">
        <v>74</v>
      </c>
      <c r="B22" s="151" t="s">
        <v>75</v>
      </c>
      <c r="C22" s="152"/>
      <c r="D22" s="153"/>
      <c r="E22" s="148" t="s">
        <v>76</v>
      </c>
      <c r="F22" s="149"/>
      <c r="G22" s="149"/>
      <c r="H22" s="149"/>
      <c r="I22" s="149"/>
      <c r="J22" s="149"/>
      <c r="K22" s="149"/>
      <c r="L22" s="149"/>
      <c r="M22" s="149"/>
      <c r="N22" s="150"/>
    </row>
    <row r="23" spans="1:14" ht="28.2" customHeight="1" x14ac:dyDescent="0.3">
      <c r="A23" s="6" t="s">
        <v>77</v>
      </c>
      <c r="B23" s="151" t="s">
        <v>78</v>
      </c>
      <c r="C23" s="152"/>
      <c r="D23" s="153"/>
      <c r="E23" s="148" t="s">
        <v>79</v>
      </c>
      <c r="F23" s="149"/>
      <c r="G23" s="149"/>
      <c r="H23" s="149"/>
      <c r="I23" s="149"/>
      <c r="J23" s="149"/>
      <c r="K23" s="149"/>
      <c r="L23" s="149"/>
      <c r="M23" s="149"/>
      <c r="N23" s="150"/>
    </row>
    <row r="24" spans="1:14" ht="29.4" customHeight="1" x14ac:dyDescent="0.3">
      <c r="A24" s="6">
        <v>6</v>
      </c>
      <c r="B24" s="151" t="s">
        <v>80</v>
      </c>
      <c r="C24" s="152"/>
      <c r="D24" s="153"/>
      <c r="E24" s="148" t="s">
        <v>81</v>
      </c>
      <c r="F24" s="149"/>
      <c r="G24" s="149"/>
      <c r="H24" s="149"/>
      <c r="I24" s="149"/>
      <c r="J24" s="149"/>
      <c r="K24" s="149"/>
      <c r="L24" s="149"/>
      <c r="M24" s="149"/>
      <c r="N24" s="150"/>
    </row>
    <row r="25" spans="1:14" ht="45.6" customHeight="1" x14ac:dyDescent="0.3">
      <c r="A25" s="6">
        <v>9</v>
      </c>
      <c r="B25" s="151" t="s">
        <v>82</v>
      </c>
      <c r="C25" s="152"/>
      <c r="D25" s="153"/>
      <c r="E25" s="148" t="s">
        <v>83</v>
      </c>
      <c r="F25" s="149"/>
      <c r="G25" s="149"/>
      <c r="H25" s="149"/>
      <c r="I25" s="149"/>
      <c r="J25" s="149"/>
      <c r="K25" s="149"/>
      <c r="L25" s="149"/>
      <c r="M25" s="149"/>
      <c r="N25" s="150"/>
    </row>
    <row r="26" spans="1:14" ht="43.2" customHeight="1" x14ac:dyDescent="0.3">
      <c r="A26" s="6">
        <v>10</v>
      </c>
      <c r="B26" s="151" t="s">
        <v>84</v>
      </c>
      <c r="C26" s="152"/>
      <c r="D26" s="153"/>
      <c r="E26" s="148" t="s">
        <v>85</v>
      </c>
      <c r="F26" s="149"/>
      <c r="G26" s="149"/>
      <c r="H26" s="149"/>
      <c r="I26" s="149"/>
      <c r="J26" s="149"/>
      <c r="K26" s="149"/>
      <c r="L26" s="149"/>
      <c r="M26" s="149"/>
      <c r="N26" s="150"/>
    </row>
    <row r="27" spans="1:14" x14ac:dyDescent="0.3">
      <c r="A27" s="19"/>
      <c r="B27" s="19"/>
      <c r="C27" s="19"/>
      <c r="D27" s="19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1:14" x14ac:dyDescent="0.3">
      <c r="A28" s="18"/>
      <c r="B28" s="18"/>
      <c r="C28" s="18"/>
      <c r="D28" s="18"/>
      <c r="E28" s="21"/>
      <c r="F28" s="21"/>
      <c r="G28" s="21"/>
      <c r="H28" s="21"/>
      <c r="I28" s="21"/>
      <c r="J28" s="21"/>
      <c r="K28" s="21"/>
      <c r="L28" s="21"/>
      <c r="M28" s="21"/>
      <c r="N28" s="21"/>
    </row>
    <row r="29" spans="1:14" x14ac:dyDescent="0.3">
      <c r="A29" s="157" t="s">
        <v>86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</row>
    <row r="30" spans="1:14" ht="26.25" customHeight="1" x14ac:dyDescent="0.3">
      <c r="A30" s="148" t="s">
        <v>87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50"/>
    </row>
    <row r="31" spans="1:14" x14ac:dyDescent="0.3">
      <c r="A31" s="157" t="s">
        <v>88</v>
      </c>
      <c r="B31" s="157"/>
      <c r="C31" s="157" t="s">
        <v>89</v>
      </c>
      <c r="D31" s="157"/>
      <c r="E31" s="157"/>
      <c r="F31" s="157"/>
      <c r="G31" s="157"/>
      <c r="H31" s="157"/>
      <c r="I31" s="157"/>
      <c r="J31" s="157"/>
      <c r="K31" s="157"/>
      <c r="L31" s="157" t="s">
        <v>90</v>
      </c>
      <c r="M31" s="157"/>
      <c r="N31" s="157"/>
    </row>
    <row r="32" spans="1:14" ht="53.4" customHeight="1" x14ac:dyDescent="0.3">
      <c r="A32" s="158">
        <v>6</v>
      </c>
      <c r="B32" s="158"/>
      <c r="C32" s="170" t="s">
        <v>91</v>
      </c>
      <c r="D32" s="170"/>
      <c r="E32" s="170"/>
      <c r="F32" s="170"/>
      <c r="G32" s="170"/>
      <c r="H32" s="170"/>
      <c r="I32" s="170"/>
      <c r="J32" s="170"/>
      <c r="K32" s="170"/>
      <c r="L32" s="159" t="s">
        <v>6</v>
      </c>
      <c r="M32" s="160"/>
      <c r="N32" s="161"/>
    </row>
    <row r="33" spans="1:14" s="3" customFormat="1" ht="13.2" x14ac:dyDescent="0.3">
      <c r="A33" s="181" t="s">
        <v>92</v>
      </c>
      <c r="B33" s="182"/>
      <c r="C33" s="182"/>
      <c r="D33" s="182"/>
      <c r="E33" s="183"/>
      <c r="F33" s="181" t="s">
        <v>93</v>
      </c>
      <c r="G33" s="182"/>
      <c r="H33" s="182"/>
      <c r="I33" s="182"/>
      <c r="J33" s="183"/>
      <c r="K33" s="181" t="s">
        <v>94</v>
      </c>
      <c r="L33" s="182"/>
      <c r="M33" s="182"/>
      <c r="N33" s="183"/>
    </row>
    <row r="34" spans="1:14" s="4" customFormat="1" ht="12" customHeight="1" x14ac:dyDescent="0.3">
      <c r="A34" s="174"/>
      <c r="B34" s="175"/>
      <c r="C34" s="175"/>
      <c r="D34" s="175"/>
      <c r="E34" s="176"/>
      <c r="F34" s="174"/>
      <c r="G34" s="175"/>
      <c r="H34" s="175"/>
      <c r="I34" s="175"/>
      <c r="J34" s="176"/>
      <c r="K34" s="174"/>
      <c r="L34" s="175"/>
      <c r="M34" s="175"/>
      <c r="N34" s="176"/>
    </row>
    <row r="35" spans="1:14" ht="25.95" customHeight="1" x14ac:dyDescent="0.3">
      <c r="A35" s="177" t="s">
        <v>95</v>
      </c>
      <c r="B35" s="178"/>
      <c r="C35" s="178"/>
      <c r="D35" s="178"/>
      <c r="E35" s="179"/>
      <c r="F35" s="177" t="s">
        <v>96</v>
      </c>
      <c r="G35" s="178"/>
      <c r="H35" s="178"/>
      <c r="I35" s="178"/>
      <c r="J35" s="179"/>
      <c r="K35" s="180" t="s">
        <v>97</v>
      </c>
      <c r="L35" s="178"/>
      <c r="M35" s="178"/>
      <c r="N35" s="179"/>
    </row>
    <row r="36" spans="1:14" ht="12" customHeight="1" x14ac:dyDescent="0.3">
      <c r="A36" s="171" t="s">
        <v>98</v>
      </c>
      <c r="B36" s="172"/>
      <c r="C36" s="172"/>
      <c r="D36" s="172"/>
      <c r="E36" s="173"/>
      <c r="F36" s="171" t="s">
        <v>99</v>
      </c>
      <c r="G36" s="172"/>
      <c r="H36" s="172"/>
      <c r="I36" s="172"/>
      <c r="J36" s="173"/>
      <c r="K36" s="171" t="s">
        <v>100</v>
      </c>
      <c r="L36" s="172"/>
      <c r="M36" s="172"/>
      <c r="N36" s="173"/>
    </row>
    <row r="37" spans="1:14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1:14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</sheetData>
  <mergeCells count="63">
    <mergeCell ref="C32:K32"/>
    <mergeCell ref="B8:D8"/>
    <mergeCell ref="B17:D17"/>
    <mergeCell ref="E17:N17"/>
    <mergeCell ref="A36:E36"/>
    <mergeCell ref="F36:J36"/>
    <mergeCell ref="K36:N36"/>
    <mergeCell ref="A34:E34"/>
    <mergeCell ref="F34:J34"/>
    <mergeCell ref="K34:N34"/>
    <mergeCell ref="A35:E35"/>
    <mergeCell ref="F35:J35"/>
    <mergeCell ref="K35:N35"/>
    <mergeCell ref="A33:E33"/>
    <mergeCell ref="F33:J33"/>
    <mergeCell ref="K33:N33"/>
    <mergeCell ref="A32:B32"/>
    <mergeCell ref="L32:N32"/>
    <mergeCell ref="A1:N1"/>
    <mergeCell ref="A7:N7"/>
    <mergeCell ref="B16:D16"/>
    <mergeCell ref="B22:D22"/>
    <mergeCell ref="B15:D15"/>
    <mergeCell ref="B13:D13"/>
    <mergeCell ref="E13:N13"/>
    <mergeCell ref="B11:D11"/>
    <mergeCell ref="E11:N11"/>
    <mergeCell ref="E3:N3"/>
    <mergeCell ref="E5:N5"/>
    <mergeCell ref="A3:D3"/>
    <mergeCell ref="A5:D5"/>
    <mergeCell ref="E19:N19"/>
    <mergeCell ref="E8:N8"/>
    <mergeCell ref="C31:K31"/>
    <mergeCell ref="E14:N14"/>
    <mergeCell ref="E16:N16"/>
    <mergeCell ref="E15:N15"/>
    <mergeCell ref="E26:N26"/>
    <mergeCell ref="E25:N25"/>
    <mergeCell ref="E23:N23"/>
    <mergeCell ref="A30:N30"/>
    <mergeCell ref="B26:D26"/>
    <mergeCell ref="B25:D25"/>
    <mergeCell ref="A29:N29"/>
    <mergeCell ref="A31:B31"/>
    <mergeCell ref="L31:N31"/>
    <mergeCell ref="B23:D23"/>
    <mergeCell ref="B9:D9"/>
    <mergeCell ref="E22:N22"/>
    <mergeCell ref="B24:D24"/>
    <mergeCell ref="E24:N24"/>
    <mergeCell ref="B19:D19"/>
    <mergeCell ref="E9:N9"/>
    <mergeCell ref="B10:D10"/>
    <mergeCell ref="E10:N10"/>
    <mergeCell ref="B12:N12"/>
    <mergeCell ref="B14:D14"/>
    <mergeCell ref="B18:D18"/>
    <mergeCell ref="E18:N18"/>
    <mergeCell ref="B21:D21"/>
    <mergeCell ref="E21:N21"/>
    <mergeCell ref="E20:N20"/>
    <mergeCell ref="B20:D20"/>
  </mergeCells>
  <phoneticPr fontId="4" type="noConversion"/>
  <pageMargins left="0.59055118110236227" right="0.59055118110236227" top="0.59055118110236227" bottom="0.59055118110236227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119F7-42A3-4870-8A05-9B7713128B5E}">
  <sheetPr>
    <tabColor rgb="FFEE0000"/>
  </sheetPr>
  <dimension ref="B2:L25"/>
  <sheetViews>
    <sheetView workbookViewId="0">
      <selection activeCell="G19" sqref="G19"/>
    </sheetView>
  </sheetViews>
  <sheetFormatPr baseColWidth="10" defaultColWidth="11.44140625" defaultRowHeight="14.4" x14ac:dyDescent="0.3"/>
  <cols>
    <col min="1" max="1" width="5.33203125" customWidth="1"/>
    <col min="2" max="2" width="13.109375" customWidth="1"/>
    <col min="4" max="4" width="26.33203125" customWidth="1"/>
    <col min="5" max="5" width="13.6640625" customWidth="1"/>
    <col min="6" max="6" width="13.44140625" customWidth="1"/>
    <col min="7" max="7" width="6.44140625" customWidth="1"/>
    <col min="8" max="8" width="29.88671875" bestFit="1" customWidth="1"/>
    <col min="10" max="10" width="34.5546875" bestFit="1" customWidth="1"/>
    <col min="11" max="11" width="12.33203125" customWidth="1"/>
  </cols>
  <sheetData>
    <row r="2" spans="2:12" ht="15" thickBot="1" x14ac:dyDescent="0.35"/>
    <row r="3" spans="2:12" ht="16.2" thickBot="1" x14ac:dyDescent="0.35">
      <c r="B3" s="201" t="s">
        <v>101</v>
      </c>
      <c r="C3" s="202"/>
      <c r="D3" s="202"/>
      <c r="E3" s="202"/>
      <c r="F3" s="203"/>
      <c r="H3" s="201" t="s">
        <v>101</v>
      </c>
      <c r="I3" s="202"/>
      <c r="J3" s="202"/>
      <c r="K3" s="202"/>
      <c r="L3" s="203"/>
    </row>
    <row r="4" spans="2:12" ht="15" thickBot="1" x14ac:dyDescent="0.35">
      <c r="B4" s="51" t="s">
        <v>102</v>
      </c>
      <c r="C4" s="51" t="s">
        <v>103</v>
      </c>
      <c r="D4" s="51" t="s">
        <v>104</v>
      </c>
      <c r="E4" s="51" t="s">
        <v>16</v>
      </c>
      <c r="F4" s="52" t="s">
        <v>105</v>
      </c>
      <c r="H4" s="54" t="s">
        <v>102</v>
      </c>
      <c r="I4" s="54" t="s">
        <v>103</v>
      </c>
      <c r="J4" s="54" t="s">
        <v>104</v>
      </c>
      <c r="K4" s="54" t="s">
        <v>16</v>
      </c>
      <c r="L4" s="54" t="s">
        <v>105</v>
      </c>
    </row>
    <row r="5" spans="2:12" x14ac:dyDescent="0.3">
      <c r="B5" s="204" t="s">
        <v>106</v>
      </c>
      <c r="C5" s="207">
        <v>1</v>
      </c>
      <c r="D5" s="209" t="s">
        <v>107</v>
      </c>
      <c r="E5" s="55" t="s">
        <v>108</v>
      </c>
      <c r="F5" s="56">
        <v>5000</v>
      </c>
      <c r="H5" s="211" t="s">
        <v>109</v>
      </c>
      <c r="I5" s="198">
        <v>1</v>
      </c>
      <c r="J5" s="213" t="s">
        <v>110</v>
      </c>
      <c r="K5" s="55" t="s">
        <v>108</v>
      </c>
      <c r="L5" s="56">
        <v>8000</v>
      </c>
    </row>
    <row r="6" spans="2:12" x14ac:dyDescent="0.3">
      <c r="B6" s="205"/>
      <c r="C6" s="208"/>
      <c r="D6" s="210"/>
      <c r="E6" s="53" t="s">
        <v>111</v>
      </c>
      <c r="F6" s="57">
        <v>4000</v>
      </c>
      <c r="H6" s="212"/>
      <c r="I6" s="199"/>
      <c r="J6" s="214"/>
      <c r="K6" s="53" t="s">
        <v>111</v>
      </c>
      <c r="L6" s="57">
        <v>7000</v>
      </c>
    </row>
    <row r="7" spans="2:12" ht="15" thickBot="1" x14ac:dyDescent="0.35">
      <c r="B7" s="205"/>
      <c r="C7" s="208"/>
      <c r="D7" s="210"/>
      <c r="E7" s="53" t="s">
        <v>112</v>
      </c>
      <c r="F7" s="57">
        <v>3000</v>
      </c>
      <c r="H7" s="212"/>
      <c r="I7" s="200"/>
      <c r="J7" s="215"/>
      <c r="K7" s="58" t="s">
        <v>112</v>
      </c>
      <c r="L7" s="59">
        <v>5000</v>
      </c>
    </row>
    <row r="8" spans="2:12" x14ac:dyDescent="0.3">
      <c r="B8" s="205"/>
      <c r="C8" s="208">
        <v>2</v>
      </c>
      <c r="D8" s="210" t="s">
        <v>113</v>
      </c>
      <c r="E8" s="53" t="s">
        <v>108</v>
      </c>
      <c r="F8" s="57">
        <v>3500</v>
      </c>
      <c r="H8" s="212"/>
      <c r="I8" s="198">
        <v>2</v>
      </c>
      <c r="J8" s="213" t="s">
        <v>114</v>
      </c>
      <c r="K8" s="55" t="s">
        <v>108</v>
      </c>
      <c r="L8" s="56">
        <v>7000</v>
      </c>
    </row>
    <row r="9" spans="2:12" x14ac:dyDescent="0.3">
      <c r="B9" s="205"/>
      <c r="C9" s="208"/>
      <c r="D9" s="210"/>
      <c r="E9" s="53" t="s">
        <v>111</v>
      </c>
      <c r="F9" s="57">
        <v>3000</v>
      </c>
      <c r="H9" s="212"/>
      <c r="I9" s="199"/>
      <c r="J9" s="214"/>
      <c r="K9" s="53" t="s">
        <v>111</v>
      </c>
      <c r="L9" s="57">
        <v>6000</v>
      </c>
    </row>
    <row r="10" spans="2:12" ht="15" thickBot="1" x14ac:dyDescent="0.35">
      <c r="B10" s="205"/>
      <c r="C10" s="208"/>
      <c r="D10" s="210"/>
      <c r="E10" s="53" t="s">
        <v>112</v>
      </c>
      <c r="F10" s="57">
        <v>2500</v>
      </c>
      <c r="H10" s="212"/>
      <c r="I10" s="200"/>
      <c r="J10" s="215"/>
      <c r="K10" s="58" t="s">
        <v>112</v>
      </c>
      <c r="L10" s="59">
        <v>4000</v>
      </c>
    </row>
    <row r="11" spans="2:12" x14ac:dyDescent="0.3">
      <c r="B11" s="205"/>
      <c r="C11" s="216">
        <v>3</v>
      </c>
      <c r="D11" s="210" t="s">
        <v>115</v>
      </c>
      <c r="E11" s="53" t="s">
        <v>108</v>
      </c>
      <c r="F11" s="57">
        <v>2500</v>
      </c>
      <c r="H11" s="212"/>
      <c r="I11" s="198">
        <v>3</v>
      </c>
      <c r="J11" s="213" t="s">
        <v>116</v>
      </c>
      <c r="K11" s="55" t="s">
        <v>108</v>
      </c>
      <c r="L11" s="56">
        <v>4000</v>
      </c>
    </row>
    <row r="12" spans="2:12" x14ac:dyDescent="0.3">
      <c r="B12" s="205"/>
      <c r="C12" s="217"/>
      <c r="D12" s="210"/>
      <c r="E12" s="53" t="s">
        <v>111</v>
      </c>
      <c r="F12" s="57">
        <v>2000</v>
      </c>
      <c r="H12" s="212"/>
      <c r="I12" s="199"/>
      <c r="J12" s="214"/>
      <c r="K12" s="53" t="s">
        <v>111</v>
      </c>
      <c r="L12" s="57">
        <v>3000</v>
      </c>
    </row>
    <row r="13" spans="2:12" ht="15" thickBot="1" x14ac:dyDescent="0.35">
      <c r="B13" s="206"/>
      <c r="C13" s="218"/>
      <c r="D13" s="219"/>
      <c r="E13" s="58" t="s">
        <v>112</v>
      </c>
      <c r="F13" s="59">
        <v>1500</v>
      </c>
      <c r="H13" s="212"/>
      <c r="I13" s="200"/>
      <c r="J13" s="215"/>
      <c r="K13" s="58" t="s">
        <v>112</v>
      </c>
      <c r="L13" s="59">
        <v>2000</v>
      </c>
    </row>
    <row r="14" spans="2:12" x14ac:dyDescent="0.3">
      <c r="B14" s="60"/>
      <c r="C14" s="61"/>
      <c r="D14" s="60"/>
      <c r="F14" s="62"/>
      <c r="H14" s="212"/>
      <c r="I14" s="194">
        <v>4</v>
      </c>
      <c r="J14" s="196" t="s">
        <v>115</v>
      </c>
      <c r="K14" s="55" t="s">
        <v>108</v>
      </c>
      <c r="L14" s="56">
        <v>2500</v>
      </c>
    </row>
    <row r="15" spans="2:12" x14ac:dyDescent="0.3">
      <c r="B15" s="60"/>
      <c r="C15" s="61"/>
      <c r="D15" s="60"/>
      <c r="F15" s="62"/>
      <c r="H15" s="212"/>
      <c r="I15" s="195"/>
      <c r="J15" s="197"/>
      <c r="K15" s="53" t="s">
        <v>111</v>
      </c>
      <c r="L15" s="57">
        <v>2000</v>
      </c>
    </row>
    <row r="16" spans="2:12" ht="15" thickBot="1" x14ac:dyDescent="0.35">
      <c r="B16" s="60"/>
      <c r="C16" s="61"/>
      <c r="D16" s="60"/>
      <c r="F16" s="62"/>
      <c r="H16" s="212"/>
      <c r="I16" s="195"/>
      <c r="J16" s="197"/>
      <c r="K16" s="63" t="s">
        <v>112</v>
      </c>
      <c r="L16" s="64">
        <v>1500</v>
      </c>
    </row>
    <row r="17" spans="2:12" x14ac:dyDescent="0.3">
      <c r="B17" s="184"/>
      <c r="C17" s="184"/>
      <c r="D17" s="184"/>
      <c r="F17" s="62"/>
      <c r="H17" s="185" t="s">
        <v>117</v>
      </c>
      <c r="I17" s="188">
        <v>1</v>
      </c>
      <c r="J17" s="198" t="s">
        <v>118</v>
      </c>
      <c r="K17" s="65" t="s">
        <v>108</v>
      </c>
      <c r="L17" s="56">
        <v>10000</v>
      </c>
    </row>
    <row r="18" spans="2:12" x14ac:dyDescent="0.3">
      <c r="B18" s="184"/>
      <c r="C18" s="184"/>
      <c r="D18" s="184"/>
      <c r="F18" s="62"/>
      <c r="H18" s="186"/>
      <c r="I18" s="189"/>
      <c r="J18" s="199"/>
      <c r="K18" s="66" t="s">
        <v>111</v>
      </c>
      <c r="L18" s="57">
        <v>9000</v>
      </c>
    </row>
    <row r="19" spans="2:12" ht="15" thickBot="1" x14ac:dyDescent="0.35">
      <c r="B19" s="184"/>
      <c r="C19" s="184"/>
      <c r="D19" s="184"/>
      <c r="F19" s="62"/>
      <c r="H19" s="186"/>
      <c r="I19" s="190"/>
      <c r="J19" s="200"/>
      <c r="K19" s="67" t="s">
        <v>112</v>
      </c>
      <c r="L19" s="59">
        <v>7000</v>
      </c>
    </row>
    <row r="20" spans="2:12" x14ac:dyDescent="0.3">
      <c r="B20" s="184"/>
      <c r="C20" s="184"/>
      <c r="D20" s="184"/>
      <c r="F20" s="62"/>
      <c r="H20" s="186"/>
      <c r="I20" s="188">
        <v>2</v>
      </c>
      <c r="J20" s="198" t="s">
        <v>116</v>
      </c>
      <c r="K20" s="65" t="s">
        <v>108</v>
      </c>
      <c r="L20" s="56">
        <v>8000</v>
      </c>
    </row>
    <row r="21" spans="2:12" x14ac:dyDescent="0.3">
      <c r="B21" s="184"/>
      <c r="C21" s="184"/>
      <c r="D21" s="184"/>
      <c r="F21" s="62"/>
      <c r="H21" s="186"/>
      <c r="I21" s="189"/>
      <c r="J21" s="199"/>
      <c r="K21" s="66" t="s">
        <v>111</v>
      </c>
      <c r="L21" s="57">
        <v>7000</v>
      </c>
    </row>
    <row r="22" spans="2:12" ht="15" thickBot="1" x14ac:dyDescent="0.35">
      <c r="B22" s="184"/>
      <c r="C22" s="184"/>
      <c r="D22" s="184"/>
      <c r="F22" s="62"/>
      <c r="H22" s="186"/>
      <c r="I22" s="190"/>
      <c r="J22" s="200"/>
      <c r="K22" s="67" t="s">
        <v>112</v>
      </c>
      <c r="L22" s="59">
        <v>6000</v>
      </c>
    </row>
    <row r="23" spans="2:12" x14ac:dyDescent="0.3">
      <c r="H23" s="186"/>
      <c r="I23" s="188">
        <v>3</v>
      </c>
      <c r="J23" s="191" t="s">
        <v>115</v>
      </c>
      <c r="K23" s="65" t="s">
        <v>108</v>
      </c>
      <c r="L23" s="56">
        <v>2500</v>
      </c>
    </row>
    <row r="24" spans="2:12" x14ac:dyDescent="0.3">
      <c r="H24" s="186"/>
      <c r="I24" s="189"/>
      <c r="J24" s="192"/>
      <c r="K24" s="66" t="s">
        <v>111</v>
      </c>
      <c r="L24" s="57">
        <v>2000</v>
      </c>
    </row>
    <row r="25" spans="2:12" ht="15" thickBot="1" x14ac:dyDescent="0.35">
      <c r="H25" s="187"/>
      <c r="I25" s="190"/>
      <c r="J25" s="193"/>
      <c r="K25" s="67" t="s">
        <v>112</v>
      </c>
      <c r="L25" s="59">
        <v>1500</v>
      </c>
    </row>
  </sheetData>
  <mergeCells count="30">
    <mergeCell ref="B3:F3"/>
    <mergeCell ref="H3:L3"/>
    <mergeCell ref="B5:B13"/>
    <mergeCell ref="C5:C7"/>
    <mergeCell ref="D5:D7"/>
    <mergeCell ref="H5:H16"/>
    <mergeCell ref="I5:I7"/>
    <mergeCell ref="J5:J7"/>
    <mergeCell ref="C8:C10"/>
    <mergeCell ref="D8:D10"/>
    <mergeCell ref="I8:I10"/>
    <mergeCell ref="J8:J10"/>
    <mergeCell ref="C11:C13"/>
    <mergeCell ref="D11:D13"/>
    <mergeCell ref="I11:I13"/>
    <mergeCell ref="J11:J13"/>
    <mergeCell ref="J23:J25"/>
    <mergeCell ref="I14:I16"/>
    <mergeCell ref="J14:J16"/>
    <mergeCell ref="J17:J19"/>
    <mergeCell ref="J20:J22"/>
    <mergeCell ref="B17:B22"/>
    <mergeCell ref="C17:C19"/>
    <mergeCell ref="D17:D19"/>
    <mergeCell ref="H17:H25"/>
    <mergeCell ref="I17:I19"/>
    <mergeCell ref="C20:C22"/>
    <mergeCell ref="D20:D22"/>
    <mergeCell ref="I20:I22"/>
    <mergeCell ref="I23:I25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FUNCIONARIOS</vt:lpstr>
      <vt:lpstr>ASESORES EXTERNOS</vt:lpstr>
      <vt:lpstr>PROMOTOR</vt:lpstr>
      <vt:lpstr>INSTRUCTIVO </vt:lpstr>
      <vt:lpstr>Tablas</vt:lpstr>
      <vt:lpstr>'ASESORES EXTERNOS'!Títulos_a_imprimir</vt:lpstr>
      <vt:lpstr>FUNCIONARIOS!Títulos_a_imprimir</vt:lpstr>
      <vt:lpstr>PROMOTOR!Títulos_a_imprimir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CoordCalidad</dc:creator>
  <cp:keywords/>
  <dc:description/>
  <cp:lastModifiedBy>Coordinador de Planeación y SIG</cp:lastModifiedBy>
  <cp:revision/>
  <cp:lastPrinted>2025-12-19T13:27:02Z</cp:lastPrinted>
  <dcterms:created xsi:type="dcterms:W3CDTF">2013-09-05T20:52:24Z</dcterms:created>
  <dcterms:modified xsi:type="dcterms:W3CDTF">2025-12-19T13:36:10Z</dcterms:modified>
  <cp:category/>
  <cp:contentStatus/>
</cp:coreProperties>
</file>